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11520" activeTab="0"/>
  </bookViews>
  <sheets>
    <sheet name="Bruttohinnasto 2019" sheetId="1" r:id="rId1"/>
  </sheets>
  <definedNames>
    <definedName name="_xlnm._FilterDatabase" localSheetId="0" hidden="1">'Bruttohinnasto 2019'!$B$9:$P$9</definedName>
    <definedName name="_xlnm.Print_Area" localSheetId="0">'Bruttohinnasto 2019'!$A$1:$P$45</definedName>
    <definedName name="_xlnm.Print_Titles" localSheetId="0">'Bruttohinnasto 2019'!$9:$9</definedName>
  </definedNames>
  <calcPr fullCalcOnLoad="1"/>
</workbook>
</file>

<file path=xl/sharedStrings.xml><?xml version="1.0" encoding="utf-8"?>
<sst xmlns="http://schemas.openxmlformats.org/spreadsheetml/2006/main" count="156" uniqueCount="108">
  <si>
    <t>91V</t>
  </si>
  <si>
    <t>87W</t>
  </si>
  <si>
    <t>91W</t>
  </si>
  <si>
    <t>94W</t>
  </si>
  <si>
    <t>C</t>
  </si>
  <si>
    <t>Tuotenro</t>
  </si>
  <si>
    <t>Leveys</t>
  </si>
  <si>
    <t>Profiili</t>
  </si>
  <si>
    <t>Tuuma</t>
  </si>
  <si>
    <t>Indeksi</t>
  </si>
  <si>
    <t>Extra</t>
  </si>
  <si>
    <t>C-RENKAAT</t>
  </si>
  <si>
    <t>75-Sarja</t>
  </si>
  <si>
    <t>70-Sarja</t>
  </si>
  <si>
    <t>60-Sarja</t>
  </si>
  <si>
    <t>108V</t>
  </si>
  <si>
    <t>92Y</t>
  </si>
  <si>
    <t>80 - Sarja</t>
  </si>
  <si>
    <t>165</t>
  </si>
  <si>
    <t>75</t>
  </si>
  <si>
    <t>225</t>
  </si>
  <si>
    <t>275</t>
  </si>
  <si>
    <t>102H</t>
  </si>
  <si>
    <t>55</t>
  </si>
  <si>
    <t>16</t>
  </si>
  <si>
    <t>109V</t>
  </si>
  <si>
    <t>45</t>
  </si>
  <si>
    <t>89W</t>
  </si>
  <si>
    <t>19</t>
  </si>
  <si>
    <t>113Q</t>
  </si>
  <si>
    <t>110/108N</t>
  </si>
  <si>
    <t>98N</t>
  </si>
  <si>
    <t>Tuumakoot</t>
  </si>
  <si>
    <t>55-Sarja</t>
  </si>
  <si>
    <t>45-Sarja</t>
  </si>
  <si>
    <t>40-Sarja</t>
  </si>
  <si>
    <t>35-Sarja</t>
  </si>
  <si>
    <t>75V</t>
  </si>
  <si>
    <t>115/112L</t>
  </si>
  <si>
    <t>Achilles Desert Hawk A/P</t>
  </si>
  <si>
    <t>BFGoodrich KM2 MT</t>
  </si>
  <si>
    <t>Achilles ATR-K Economist</t>
  </si>
  <si>
    <t>Federal Couragia s/u</t>
  </si>
  <si>
    <t>Kumho Ecsta Spt KU31</t>
  </si>
  <si>
    <t xml:space="preserve">Achilles DesertHawk </t>
  </si>
  <si>
    <t>PetlasVelox SportPT741</t>
  </si>
  <si>
    <t>Kenda KR-20</t>
  </si>
  <si>
    <t>Maxxis UE168N</t>
  </si>
  <si>
    <t>Kingstar RF03</t>
  </si>
  <si>
    <t>Merkki/malli</t>
  </si>
  <si>
    <t>113/111R</t>
  </si>
  <si>
    <t>Invovic EL601</t>
  </si>
  <si>
    <t>Haida HD606</t>
  </si>
  <si>
    <t>98H</t>
  </si>
  <si>
    <t>Haida HD921</t>
  </si>
  <si>
    <t>80V</t>
  </si>
  <si>
    <t>Kumho KU31</t>
  </si>
  <si>
    <t>Lanvigator Mile Max</t>
  </si>
  <si>
    <t>db</t>
  </si>
  <si>
    <t>Netto alv 0%</t>
  </si>
  <si>
    <t>Netto alv 24%</t>
  </si>
  <si>
    <t>Dot -13</t>
  </si>
  <si>
    <t>Dot -12</t>
  </si>
  <si>
    <t>Maxxis C8001</t>
  </si>
  <si>
    <t>Gripmax Cargo Carrier</t>
  </si>
  <si>
    <t>Goodyear Efficient Grip</t>
  </si>
  <si>
    <t>Bridgestone D686</t>
  </si>
  <si>
    <t>107H</t>
  </si>
  <si>
    <t>Falken FK453</t>
  </si>
  <si>
    <t>98Y</t>
  </si>
  <si>
    <t>F</t>
  </si>
  <si>
    <t>B</t>
  </si>
  <si>
    <t>W</t>
  </si>
  <si>
    <t>E</t>
  </si>
  <si>
    <t>A</t>
  </si>
  <si>
    <t>50- Sarja</t>
  </si>
  <si>
    <t>116Q</t>
  </si>
  <si>
    <t>1622575ACHILLES</t>
  </si>
  <si>
    <t>1622575CMA168N</t>
  </si>
  <si>
    <t>1525560BRIDG686</t>
  </si>
  <si>
    <t>1527560BRIDGE686</t>
  </si>
  <si>
    <t>1416555XLACHILLE</t>
  </si>
  <si>
    <t>1620555GOODYEAR</t>
  </si>
  <si>
    <t>1727555FECOURAG</t>
  </si>
  <si>
    <t>1622545KUMHOKU31</t>
  </si>
  <si>
    <t>1927545ACHDESERT</t>
  </si>
  <si>
    <t>1723540PETLASVEL</t>
  </si>
  <si>
    <t>1724540KENDAKR20</t>
  </si>
  <si>
    <t>298937</t>
  </si>
  <si>
    <t>2023535KUMHOKU31</t>
  </si>
  <si>
    <t>421073oma</t>
  </si>
  <si>
    <t>1620580KINGSTAR</t>
  </si>
  <si>
    <t>1621575CLANVIGAT</t>
  </si>
  <si>
    <t>1215570CGRIPMAX</t>
  </si>
  <si>
    <t>1019550CMAXXIS</t>
  </si>
  <si>
    <t>Kesärengashinnasto 2019</t>
  </si>
  <si>
    <t>1856012nan</t>
  </si>
  <si>
    <t>Nankang TR-10</t>
  </si>
  <si>
    <t>104/101N</t>
  </si>
  <si>
    <t>1955013nankang</t>
  </si>
  <si>
    <t>Nankang TR-10 M+S</t>
  </si>
  <si>
    <t>104/102N</t>
  </si>
  <si>
    <t>Dot -14</t>
  </si>
  <si>
    <t>Dot -15</t>
  </si>
  <si>
    <t>M+S</t>
  </si>
  <si>
    <t>Alennus-&gt;</t>
  </si>
  <si>
    <t>Hinta alv 0%</t>
  </si>
  <si>
    <t>Hinta alv 24%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</si>
</sst>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B]d\.\ mmmm&quot;ta &quot;yyyy"/>
    <numFmt numFmtId="167" formatCode="0.0\ 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0"/>
      <name val="맑은 고딕"/>
      <family val="3"/>
    </font>
    <font>
      <b/>
      <sz val="10"/>
      <name val="맑은 고딕"/>
      <family val="3"/>
    </font>
    <font>
      <sz val="10"/>
      <name val="MS Sans Serif"/>
      <family val="2"/>
    </font>
    <font>
      <b/>
      <sz val="8"/>
      <name val="맑은 고딕"/>
      <family val="0"/>
    </font>
    <font>
      <sz val="8"/>
      <name val="맑은 고딕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9"/>
      <name val="Calibri"/>
      <family val="2"/>
    </font>
    <font>
      <b/>
      <sz val="10"/>
      <color indexed="10"/>
      <name val="맑은 고딕"/>
      <family val="3"/>
    </font>
    <font>
      <b/>
      <sz val="9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맑은 고딕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doub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8"/>
      <color theme="0"/>
      <name val="Calibri"/>
      <family val="2"/>
    </font>
    <font>
      <b/>
      <sz val="10"/>
      <color rgb="FFFF0000"/>
      <name val="맑은 고딕"/>
      <family val="3"/>
    </font>
    <font>
      <b/>
      <sz val="9"/>
      <color theme="0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51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 horizontal="center"/>
    </xf>
    <xf numFmtId="0" fontId="55" fillId="35" borderId="0" xfId="0" applyFont="1" applyFill="1" applyAlignment="1">
      <alignment/>
    </xf>
    <xf numFmtId="0" fontId="48" fillId="34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5" fillId="35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3" fillId="33" borderId="11" xfId="0" applyNumberFormat="1" applyFont="1" applyFill="1" applyBorder="1" applyAlignment="1">
      <alignment horizontal="left" vertical="center"/>
    </xf>
    <xf numFmtId="0" fontId="55" fillId="35" borderId="11" xfId="0" applyFont="1" applyFill="1" applyBorder="1" applyAlignment="1">
      <alignment/>
    </xf>
    <xf numFmtId="49" fontId="3" fillId="36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55" fillId="35" borderId="1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left"/>
    </xf>
    <xf numFmtId="0" fontId="48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right" vertical="center"/>
    </xf>
    <xf numFmtId="0" fontId="54" fillId="34" borderId="13" xfId="0" applyFont="1" applyFill="1" applyBorder="1" applyAlignment="1">
      <alignment horizontal="center" wrapText="1"/>
    </xf>
    <xf numFmtId="0" fontId="55" fillId="35" borderId="14" xfId="0" applyFont="1" applyFill="1" applyBorder="1" applyAlignment="1">
      <alignment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6" borderId="14" xfId="0" applyNumberFormat="1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/>
    </xf>
    <xf numFmtId="164" fontId="51" fillId="33" borderId="14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10" fontId="0" fillId="0" borderId="15" xfId="0" applyNumberFormat="1" applyFill="1" applyBorder="1" applyAlignment="1">
      <alignment/>
    </xf>
    <xf numFmtId="0" fontId="58" fillId="34" borderId="0" xfId="0" applyFont="1" applyFill="1" applyBorder="1" applyAlignment="1">
      <alignment horizontal="center" wrapText="1"/>
    </xf>
    <xf numFmtId="0" fontId="58" fillId="34" borderId="16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/>
    </xf>
    <xf numFmtId="0" fontId="60" fillId="36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right"/>
    </xf>
    <xf numFmtId="2" fontId="0" fillId="0" borderId="10" xfId="0" applyNumberFormat="1" applyFill="1" applyBorder="1" applyAlignment="1">
      <alignment horizontal="right"/>
    </xf>
  </cellXfs>
  <cellStyles count="51">
    <cellStyle name="Normal" xfId="0"/>
    <cellStyle name="?痃%S&amp;F?_x0008_?o_x0006__x0007__x0001__x0001_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l 2" xfId="46"/>
    <cellStyle name="Normal 3 2 2" xfId="47"/>
    <cellStyle name="Normal 5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5</xdr:col>
      <xdr:colOff>1181100</xdr:colOff>
      <xdr:row>5</xdr:row>
      <xdr:rowOff>76200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267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.1484375" style="0" customWidth="1"/>
    <col min="2" max="2" width="17.7109375" style="6" customWidth="1"/>
    <col min="3" max="3" width="5.28125" style="1" customWidth="1"/>
    <col min="4" max="4" width="4.421875" style="1" customWidth="1"/>
    <col min="5" max="5" width="4.140625" style="1" customWidth="1"/>
    <col min="6" max="6" width="23.57421875" style="1" bestFit="1" customWidth="1"/>
    <col min="7" max="7" width="7.57421875" style="1" customWidth="1"/>
    <col min="8" max="8" width="9.421875" style="7" customWidth="1"/>
    <col min="9" max="9" width="3.00390625" style="2" customWidth="1"/>
    <col min="10" max="10" width="3.140625" style="0" customWidth="1"/>
    <col min="11" max="11" width="3.28125" style="1" customWidth="1"/>
    <col min="12" max="12" width="3.00390625" style="0" customWidth="1"/>
    <col min="13" max="13" width="6.421875" style="0" customWidth="1"/>
    <col min="14" max="14" width="6.28125" style="0" customWidth="1"/>
    <col min="15" max="15" width="6.421875" style="0" customWidth="1"/>
    <col min="16" max="16" width="6.7109375" style="0" customWidth="1"/>
  </cols>
  <sheetData>
    <row r="1" ht="15"/>
    <row r="2" spans="7:10" ht="15" customHeight="1">
      <c r="G2" s="10"/>
      <c r="H2" s="10"/>
      <c r="I2" s="10"/>
      <c r="J2" s="10"/>
    </row>
    <row r="3" spans="7:10" ht="15">
      <c r="G3" s="10"/>
      <c r="H3" s="10"/>
      <c r="I3" s="10"/>
      <c r="J3" s="13"/>
    </row>
    <row r="4" spans="7:10" ht="15">
      <c r="G4" s="10"/>
      <c r="H4" s="10"/>
      <c r="I4" s="10"/>
      <c r="J4" s="10"/>
    </row>
    <row r="5" spans="7:8" ht="15">
      <c r="G5" s="10"/>
      <c r="H5" s="10"/>
    </row>
    <row r="6" spans="2:16" ht="15">
      <c r="B6" s="11"/>
      <c r="C6" s="11"/>
      <c r="D6" s="11"/>
      <c r="E6" s="11"/>
      <c r="F6" s="12"/>
      <c r="G6" s="8"/>
      <c r="H6" s="8"/>
      <c r="M6" s="3"/>
      <c r="N6" s="3"/>
      <c r="O6" s="3"/>
      <c r="P6" s="3"/>
    </row>
    <row r="7" spans="6:16" ht="15">
      <c r="F7" s="12" t="s">
        <v>95</v>
      </c>
      <c r="I7" s="9"/>
      <c r="J7" s="9"/>
      <c r="O7" s="3"/>
      <c r="P7" s="3"/>
    </row>
    <row r="8" spans="2:16" ht="13.5" customHeight="1">
      <c r="B8" s="8"/>
      <c r="C8" s="8"/>
      <c r="D8" s="8"/>
      <c r="I8" s="9"/>
      <c r="J8" s="9"/>
      <c r="N8" s="60" t="s">
        <v>105</v>
      </c>
      <c r="O8" s="61"/>
      <c r="P8" s="52">
        <v>0</v>
      </c>
    </row>
    <row r="9" spans="2:16" ht="36.75">
      <c r="B9" s="41" t="s">
        <v>5</v>
      </c>
      <c r="C9" s="16" t="s">
        <v>6</v>
      </c>
      <c r="D9" s="16" t="s">
        <v>7</v>
      </c>
      <c r="E9" s="16" t="s">
        <v>8</v>
      </c>
      <c r="F9" s="16" t="s">
        <v>49</v>
      </c>
      <c r="G9" s="16" t="s">
        <v>9</v>
      </c>
      <c r="H9" s="16" t="s">
        <v>10</v>
      </c>
      <c r="I9" s="26" t="s">
        <v>72</v>
      </c>
      <c r="J9" s="26" t="s">
        <v>70</v>
      </c>
      <c r="K9" s="26" t="s">
        <v>58</v>
      </c>
      <c r="L9" s="42"/>
      <c r="M9" s="45" t="s">
        <v>106</v>
      </c>
      <c r="N9" s="53" t="s">
        <v>107</v>
      </c>
      <c r="O9" s="53" t="s">
        <v>59</v>
      </c>
      <c r="P9" s="54" t="s">
        <v>60</v>
      </c>
    </row>
    <row r="10" spans="2:16" s="4" customFormat="1" ht="13.5" customHeight="1">
      <c r="B10" s="28"/>
      <c r="C10" s="17"/>
      <c r="D10" s="17" t="s">
        <v>12</v>
      </c>
      <c r="E10" s="31"/>
      <c r="F10" s="28"/>
      <c r="G10" s="28"/>
      <c r="H10" s="28"/>
      <c r="I10" s="17"/>
      <c r="J10" s="17"/>
      <c r="K10" s="25"/>
      <c r="L10" s="17"/>
      <c r="M10" s="46"/>
      <c r="N10" s="17"/>
      <c r="O10" s="17"/>
      <c r="P10" s="31"/>
    </row>
    <row r="11" spans="2:16" s="4" customFormat="1" ht="13.5" customHeight="1">
      <c r="B11" s="29" t="s">
        <v>77</v>
      </c>
      <c r="C11" s="19" t="s">
        <v>20</v>
      </c>
      <c r="D11" s="19" t="s">
        <v>19</v>
      </c>
      <c r="E11" s="20" t="s">
        <v>24</v>
      </c>
      <c r="F11" s="34" t="s">
        <v>39</v>
      </c>
      <c r="G11" s="55" t="s">
        <v>38</v>
      </c>
      <c r="H11" s="58" t="s">
        <v>102</v>
      </c>
      <c r="I11" s="19" t="s">
        <v>4</v>
      </c>
      <c r="J11" s="19" t="s">
        <v>73</v>
      </c>
      <c r="K11" s="44">
        <v>73</v>
      </c>
      <c r="L11" s="19">
        <v>1</v>
      </c>
      <c r="M11" s="48">
        <v>140</v>
      </c>
      <c r="N11" s="39">
        <f>M11*1.24</f>
        <v>173.6</v>
      </c>
      <c r="O11" s="21">
        <f>M11*(1-$P$8)</f>
        <v>140</v>
      </c>
      <c r="P11" s="21">
        <f>N11*(1-$P$8)</f>
        <v>173.6</v>
      </c>
    </row>
    <row r="12" spans="2:16" ht="15">
      <c r="B12" s="27" t="s">
        <v>78</v>
      </c>
      <c r="C12" s="5">
        <v>225</v>
      </c>
      <c r="D12" s="5">
        <v>75</v>
      </c>
      <c r="E12" s="14">
        <v>16</v>
      </c>
      <c r="F12" s="33" t="s">
        <v>47</v>
      </c>
      <c r="G12" s="56" t="s">
        <v>76</v>
      </c>
      <c r="H12" s="35"/>
      <c r="I12" s="5" t="s">
        <v>73</v>
      </c>
      <c r="J12" s="5" t="s">
        <v>71</v>
      </c>
      <c r="K12" s="43">
        <v>72</v>
      </c>
      <c r="L12" s="5">
        <v>2</v>
      </c>
      <c r="M12" s="47">
        <v>150</v>
      </c>
      <c r="N12" s="38">
        <f>M12*1.24</f>
        <v>186</v>
      </c>
      <c r="O12" s="15">
        <f>M12*(1-$P$8)</f>
        <v>150</v>
      </c>
      <c r="P12" s="15">
        <f>N12*(1-$P$8)</f>
        <v>186</v>
      </c>
    </row>
    <row r="13" spans="2:16" s="4" customFormat="1" ht="13.5" customHeight="1">
      <c r="B13" s="28"/>
      <c r="C13" s="17"/>
      <c r="D13" s="17" t="s">
        <v>14</v>
      </c>
      <c r="E13" s="31"/>
      <c r="F13" s="28"/>
      <c r="G13" s="28"/>
      <c r="H13" s="28"/>
      <c r="I13" s="17"/>
      <c r="J13" s="17"/>
      <c r="K13" s="25"/>
      <c r="L13" s="17"/>
      <c r="M13" s="46"/>
      <c r="N13" s="17"/>
      <c r="O13" s="17"/>
      <c r="P13" s="31"/>
    </row>
    <row r="14" spans="2:16" ht="13.5" customHeight="1">
      <c r="B14" s="29" t="s">
        <v>79</v>
      </c>
      <c r="C14" s="19">
        <v>255</v>
      </c>
      <c r="D14" s="19">
        <v>60</v>
      </c>
      <c r="E14" s="20">
        <v>15</v>
      </c>
      <c r="F14" s="34" t="s">
        <v>66</v>
      </c>
      <c r="G14" s="55" t="s">
        <v>22</v>
      </c>
      <c r="H14" s="36"/>
      <c r="I14" s="19" t="s">
        <v>70</v>
      </c>
      <c r="J14" s="19" t="s">
        <v>73</v>
      </c>
      <c r="K14" s="44">
        <v>74</v>
      </c>
      <c r="L14" s="19">
        <v>3</v>
      </c>
      <c r="M14" s="48">
        <v>213.64</v>
      </c>
      <c r="N14" s="39">
        <f>M14*1.24</f>
        <v>264.9136</v>
      </c>
      <c r="O14" s="21">
        <f aca="true" t="shared" si="0" ref="O14:P16">M14*(1-$P$8)</f>
        <v>213.64</v>
      </c>
      <c r="P14" s="21">
        <f t="shared" si="0"/>
        <v>264.9136</v>
      </c>
    </row>
    <row r="15" spans="2:16" ht="13.5" customHeight="1">
      <c r="B15" s="27" t="s">
        <v>80</v>
      </c>
      <c r="C15" s="5">
        <v>275</v>
      </c>
      <c r="D15" s="5">
        <v>60</v>
      </c>
      <c r="E15" s="14">
        <v>15</v>
      </c>
      <c r="F15" s="33" t="s">
        <v>66</v>
      </c>
      <c r="G15" s="56" t="s">
        <v>67</v>
      </c>
      <c r="H15" s="35"/>
      <c r="I15" s="5" t="s">
        <v>70</v>
      </c>
      <c r="J15" s="5" t="s">
        <v>73</v>
      </c>
      <c r="K15" s="43">
        <v>74</v>
      </c>
      <c r="L15" s="5"/>
      <c r="M15" s="47">
        <v>227.51</v>
      </c>
      <c r="N15" s="38">
        <f>M15*1.24</f>
        <v>282.1124</v>
      </c>
      <c r="O15" s="15">
        <f t="shared" si="0"/>
        <v>227.51</v>
      </c>
      <c r="P15" s="15">
        <f t="shared" si="0"/>
        <v>282.1124</v>
      </c>
    </row>
    <row r="16" spans="2:16" ht="15">
      <c r="B16" s="29">
        <v>1622560</v>
      </c>
      <c r="C16" s="19">
        <v>225</v>
      </c>
      <c r="D16" s="19">
        <v>60</v>
      </c>
      <c r="E16" s="20">
        <v>16</v>
      </c>
      <c r="F16" s="34" t="s">
        <v>52</v>
      </c>
      <c r="G16" s="55" t="s">
        <v>53</v>
      </c>
      <c r="H16" s="58" t="s">
        <v>103</v>
      </c>
      <c r="I16" s="19" t="s">
        <v>73</v>
      </c>
      <c r="J16" s="19" t="s">
        <v>73</v>
      </c>
      <c r="K16" s="44">
        <v>71</v>
      </c>
      <c r="L16" s="19">
        <v>2</v>
      </c>
      <c r="M16" s="48">
        <v>90</v>
      </c>
      <c r="N16" s="39">
        <f>M16*1.24</f>
        <v>111.6</v>
      </c>
      <c r="O16" s="21">
        <f t="shared" si="0"/>
        <v>90</v>
      </c>
      <c r="P16" s="21">
        <f t="shared" si="0"/>
        <v>111.6</v>
      </c>
    </row>
    <row r="17" spans="2:16" s="4" customFormat="1" ht="13.5" customHeight="1">
      <c r="B17" s="28"/>
      <c r="C17" s="17"/>
      <c r="D17" s="17" t="s">
        <v>33</v>
      </c>
      <c r="E17" s="31"/>
      <c r="F17" s="28"/>
      <c r="G17" s="28"/>
      <c r="H17" s="28"/>
      <c r="I17" s="17"/>
      <c r="J17" s="17"/>
      <c r="K17" s="25"/>
      <c r="L17" s="17"/>
      <c r="M17" s="46"/>
      <c r="N17" s="17"/>
      <c r="O17" s="17"/>
      <c r="P17" s="31"/>
    </row>
    <row r="18" spans="2:16" ht="13.5" customHeight="1">
      <c r="B18" s="29" t="s">
        <v>81</v>
      </c>
      <c r="C18" s="19" t="s">
        <v>18</v>
      </c>
      <c r="D18" s="19" t="s">
        <v>23</v>
      </c>
      <c r="E18" s="20">
        <v>14</v>
      </c>
      <c r="F18" s="34" t="s">
        <v>41</v>
      </c>
      <c r="G18" s="55" t="s">
        <v>37</v>
      </c>
      <c r="H18" s="58" t="s">
        <v>102</v>
      </c>
      <c r="I18" s="19" t="s">
        <v>70</v>
      </c>
      <c r="J18" s="19" t="s">
        <v>4</v>
      </c>
      <c r="K18" s="44">
        <v>70</v>
      </c>
      <c r="L18" s="19">
        <v>2</v>
      </c>
      <c r="M18" s="48">
        <v>79</v>
      </c>
      <c r="N18" s="39">
        <f>M18*1.24</f>
        <v>97.96</v>
      </c>
      <c r="O18" s="21">
        <f aca="true" t="shared" si="1" ref="O18:P21">M18*(1-$P$8)</f>
        <v>79</v>
      </c>
      <c r="P18" s="21">
        <f t="shared" si="1"/>
        <v>97.96</v>
      </c>
    </row>
    <row r="19" spans="2:16" ht="13.5" customHeight="1">
      <c r="B19" s="27">
        <v>1418555</v>
      </c>
      <c r="C19" s="5">
        <v>185</v>
      </c>
      <c r="D19" s="5">
        <v>55</v>
      </c>
      <c r="E19" s="14">
        <v>14</v>
      </c>
      <c r="F19" s="33" t="s">
        <v>54</v>
      </c>
      <c r="G19" s="56" t="s">
        <v>55</v>
      </c>
      <c r="H19" s="35"/>
      <c r="I19" s="5" t="s">
        <v>73</v>
      </c>
      <c r="J19" s="5" t="s">
        <v>4</v>
      </c>
      <c r="K19" s="43">
        <v>70</v>
      </c>
      <c r="L19" s="5">
        <v>2</v>
      </c>
      <c r="M19" s="47">
        <v>59</v>
      </c>
      <c r="N19" s="38">
        <f>M19*1.24</f>
        <v>73.16</v>
      </c>
      <c r="O19" s="15">
        <f t="shared" si="1"/>
        <v>59</v>
      </c>
      <c r="P19" s="15">
        <f t="shared" si="1"/>
        <v>73.16</v>
      </c>
    </row>
    <row r="20" spans="2:16" ht="15">
      <c r="B20" s="29" t="s">
        <v>82</v>
      </c>
      <c r="C20" s="19">
        <v>205</v>
      </c>
      <c r="D20" s="19">
        <v>55</v>
      </c>
      <c r="E20" s="20">
        <v>16</v>
      </c>
      <c r="F20" s="34" t="s">
        <v>65</v>
      </c>
      <c r="G20" s="55" t="s">
        <v>0</v>
      </c>
      <c r="H20" s="36"/>
      <c r="I20" s="19" t="s">
        <v>71</v>
      </c>
      <c r="J20" s="19" t="s">
        <v>74</v>
      </c>
      <c r="K20" s="44">
        <v>68</v>
      </c>
      <c r="L20" s="19">
        <v>1</v>
      </c>
      <c r="M20" s="48">
        <v>115</v>
      </c>
      <c r="N20" s="39">
        <f>M20*1.24</f>
        <v>142.6</v>
      </c>
      <c r="O20" s="21">
        <f t="shared" si="1"/>
        <v>115</v>
      </c>
      <c r="P20" s="21">
        <f t="shared" si="1"/>
        <v>142.6</v>
      </c>
    </row>
    <row r="21" spans="2:16" ht="15">
      <c r="B21" s="27" t="s">
        <v>83</v>
      </c>
      <c r="C21" s="5">
        <v>275</v>
      </c>
      <c r="D21" s="5">
        <v>55</v>
      </c>
      <c r="E21" s="14">
        <v>17</v>
      </c>
      <c r="F21" s="33" t="s">
        <v>42</v>
      </c>
      <c r="G21" s="56" t="s">
        <v>25</v>
      </c>
      <c r="H21" s="59" t="s">
        <v>61</v>
      </c>
      <c r="I21" s="5" t="s">
        <v>70</v>
      </c>
      <c r="J21" s="5" t="s">
        <v>73</v>
      </c>
      <c r="K21" s="43">
        <v>75</v>
      </c>
      <c r="L21" s="5"/>
      <c r="M21" s="47">
        <v>160</v>
      </c>
      <c r="N21" s="38">
        <f>M21*1.24</f>
        <v>198.4</v>
      </c>
      <c r="O21" s="15">
        <f t="shared" si="1"/>
        <v>160</v>
      </c>
      <c r="P21" s="15">
        <f t="shared" si="1"/>
        <v>198.4</v>
      </c>
    </row>
    <row r="22" spans="2:16" s="4" customFormat="1" ht="13.5" customHeight="1">
      <c r="B22" s="28"/>
      <c r="C22" s="17"/>
      <c r="D22" s="17" t="s">
        <v>34</v>
      </c>
      <c r="E22" s="31"/>
      <c r="F22" s="28"/>
      <c r="G22" s="28"/>
      <c r="H22" s="28"/>
      <c r="I22" s="17"/>
      <c r="J22" s="17"/>
      <c r="K22" s="25"/>
      <c r="L22" s="17"/>
      <c r="M22" s="46"/>
      <c r="N22" s="17"/>
      <c r="O22" s="17"/>
      <c r="P22" s="31"/>
    </row>
    <row r="23" spans="2:16" ht="15">
      <c r="B23" s="29">
        <v>1620545</v>
      </c>
      <c r="C23" s="19">
        <v>205</v>
      </c>
      <c r="D23" s="19">
        <v>45</v>
      </c>
      <c r="E23" s="20">
        <v>16</v>
      </c>
      <c r="F23" s="34" t="s">
        <v>51</v>
      </c>
      <c r="G23" s="55" t="s">
        <v>1</v>
      </c>
      <c r="H23" s="58" t="s">
        <v>103</v>
      </c>
      <c r="I23" s="19" t="s">
        <v>4</v>
      </c>
      <c r="J23" s="19" t="s">
        <v>71</v>
      </c>
      <c r="K23" s="44">
        <v>69</v>
      </c>
      <c r="L23" s="19"/>
      <c r="M23" s="48">
        <v>74</v>
      </c>
      <c r="N23" s="39">
        <f>M23*1.24</f>
        <v>91.76</v>
      </c>
      <c r="O23" s="21">
        <f aca="true" t="shared" si="2" ref="O23:P25">M23*(1-$P$8)</f>
        <v>74</v>
      </c>
      <c r="P23" s="21">
        <f t="shared" si="2"/>
        <v>91.76</v>
      </c>
    </row>
    <row r="24" spans="2:16" ht="13.5" customHeight="1">
      <c r="B24" s="27" t="s">
        <v>84</v>
      </c>
      <c r="C24" s="5">
        <v>225</v>
      </c>
      <c r="D24" s="5">
        <v>45</v>
      </c>
      <c r="E24" s="14">
        <v>16</v>
      </c>
      <c r="F24" s="33" t="s">
        <v>43</v>
      </c>
      <c r="G24" s="56" t="s">
        <v>27</v>
      </c>
      <c r="H24" s="59" t="s">
        <v>61</v>
      </c>
      <c r="I24" s="5" t="s">
        <v>73</v>
      </c>
      <c r="J24" s="5" t="s">
        <v>71</v>
      </c>
      <c r="K24" s="43">
        <v>75</v>
      </c>
      <c r="L24" s="5"/>
      <c r="M24" s="47">
        <v>105</v>
      </c>
      <c r="N24" s="38">
        <f>M24*1.24</f>
        <v>130.2</v>
      </c>
      <c r="O24" s="15">
        <f t="shared" si="2"/>
        <v>105</v>
      </c>
      <c r="P24" s="15">
        <f t="shared" si="2"/>
        <v>130.2</v>
      </c>
    </row>
    <row r="25" spans="2:16" ht="15">
      <c r="B25" s="29" t="s">
        <v>85</v>
      </c>
      <c r="C25" s="19" t="s">
        <v>21</v>
      </c>
      <c r="D25" s="19" t="s">
        <v>26</v>
      </c>
      <c r="E25" s="20" t="s">
        <v>28</v>
      </c>
      <c r="F25" s="34" t="s">
        <v>44</v>
      </c>
      <c r="G25" s="55" t="s">
        <v>15</v>
      </c>
      <c r="H25" s="58" t="s">
        <v>61</v>
      </c>
      <c r="I25" s="19" t="s">
        <v>70</v>
      </c>
      <c r="J25" s="19" t="s">
        <v>4</v>
      </c>
      <c r="K25" s="44">
        <v>72</v>
      </c>
      <c r="L25" s="19"/>
      <c r="M25" s="48">
        <v>160</v>
      </c>
      <c r="N25" s="39">
        <f>M25*1.24</f>
        <v>198.4</v>
      </c>
      <c r="O25" s="21">
        <f t="shared" si="2"/>
        <v>160</v>
      </c>
      <c r="P25" s="21">
        <f t="shared" si="2"/>
        <v>198.4</v>
      </c>
    </row>
    <row r="26" spans="2:16" s="4" customFormat="1" ht="13.5" customHeight="1">
      <c r="B26" s="28"/>
      <c r="C26" s="17"/>
      <c r="D26" s="17" t="s">
        <v>35</v>
      </c>
      <c r="E26" s="31"/>
      <c r="F26" s="28"/>
      <c r="G26" s="28"/>
      <c r="H26" s="28"/>
      <c r="I26" s="17"/>
      <c r="J26" s="17"/>
      <c r="K26" s="25"/>
      <c r="L26" s="17"/>
      <c r="M26" s="46"/>
      <c r="N26" s="17"/>
      <c r="O26" s="17"/>
      <c r="P26" s="31"/>
    </row>
    <row r="27" spans="2:16" s="4" customFormat="1" ht="13.5" customHeight="1">
      <c r="B27" s="29" t="s">
        <v>86</v>
      </c>
      <c r="C27" s="19">
        <v>235</v>
      </c>
      <c r="D27" s="19">
        <v>40</v>
      </c>
      <c r="E27" s="20">
        <v>17</v>
      </c>
      <c r="F27" s="34" t="s">
        <v>45</v>
      </c>
      <c r="G27" s="55" t="s">
        <v>3</v>
      </c>
      <c r="H27" s="58" t="s">
        <v>61</v>
      </c>
      <c r="I27" s="19" t="s">
        <v>4</v>
      </c>
      <c r="J27" s="19" t="s">
        <v>4</v>
      </c>
      <c r="K27" s="44">
        <v>72</v>
      </c>
      <c r="L27" s="19"/>
      <c r="M27" s="48">
        <v>99</v>
      </c>
      <c r="N27" s="39">
        <f>M27*1.24</f>
        <v>122.76</v>
      </c>
      <c r="O27" s="21">
        <f aca="true" t="shared" si="3" ref="O27:P29">M27*(1-$P$8)</f>
        <v>99</v>
      </c>
      <c r="P27" s="21">
        <f t="shared" si="3"/>
        <v>122.76</v>
      </c>
    </row>
    <row r="28" spans="2:16" s="4" customFormat="1" ht="13.5" customHeight="1">
      <c r="B28" s="27" t="s">
        <v>87</v>
      </c>
      <c r="C28" s="5">
        <v>245</v>
      </c>
      <c r="D28" s="5">
        <v>40</v>
      </c>
      <c r="E28" s="14">
        <v>17</v>
      </c>
      <c r="F28" s="33" t="s">
        <v>46</v>
      </c>
      <c r="G28" s="56" t="s">
        <v>2</v>
      </c>
      <c r="H28" s="59" t="s">
        <v>61</v>
      </c>
      <c r="I28" s="5" t="s">
        <v>70</v>
      </c>
      <c r="J28" s="5" t="s">
        <v>4</v>
      </c>
      <c r="K28" s="43">
        <v>75</v>
      </c>
      <c r="L28" s="5"/>
      <c r="M28" s="47">
        <v>99</v>
      </c>
      <c r="N28" s="38">
        <f>M28*1.24</f>
        <v>122.76</v>
      </c>
      <c r="O28" s="15">
        <f t="shared" si="3"/>
        <v>99</v>
      </c>
      <c r="P28" s="15">
        <f t="shared" si="3"/>
        <v>122.76</v>
      </c>
    </row>
    <row r="29" spans="2:16" ht="15">
      <c r="B29" s="29" t="s">
        <v>88</v>
      </c>
      <c r="C29" s="19">
        <v>275</v>
      </c>
      <c r="D29" s="19">
        <v>40</v>
      </c>
      <c r="E29" s="20">
        <v>17</v>
      </c>
      <c r="F29" s="34" t="s">
        <v>68</v>
      </c>
      <c r="G29" s="55" t="s">
        <v>69</v>
      </c>
      <c r="H29" s="58" t="s">
        <v>61</v>
      </c>
      <c r="I29" s="19" t="s">
        <v>70</v>
      </c>
      <c r="J29" s="19" t="s">
        <v>71</v>
      </c>
      <c r="K29" s="44">
        <v>72</v>
      </c>
      <c r="L29" s="19">
        <v>2</v>
      </c>
      <c r="M29" s="48">
        <v>160</v>
      </c>
      <c r="N29" s="39">
        <f>M29*1.24</f>
        <v>198.4</v>
      </c>
      <c r="O29" s="21">
        <f t="shared" si="3"/>
        <v>160</v>
      </c>
      <c r="P29" s="21">
        <f t="shared" si="3"/>
        <v>198.4</v>
      </c>
    </row>
    <row r="30" spans="2:16" s="4" customFormat="1" ht="13.5" customHeight="1">
      <c r="B30" s="28"/>
      <c r="C30" s="17"/>
      <c r="D30" s="17" t="s">
        <v>36</v>
      </c>
      <c r="E30" s="31"/>
      <c r="F30" s="28"/>
      <c r="G30" s="57"/>
      <c r="H30" s="28"/>
      <c r="I30" s="17"/>
      <c r="J30" s="17"/>
      <c r="K30" s="25"/>
      <c r="L30" s="17"/>
      <c r="M30" s="46"/>
      <c r="N30" s="17"/>
      <c r="O30" s="17"/>
      <c r="P30" s="31"/>
    </row>
    <row r="31" spans="2:16" ht="13.5" customHeight="1">
      <c r="B31" s="30" t="s">
        <v>89</v>
      </c>
      <c r="C31" s="5">
        <v>235</v>
      </c>
      <c r="D31" s="5">
        <v>35</v>
      </c>
      <c r="E31" s="14">
        <v>20</v>
      </c>
      <c r="F31" s="33" t="s">
        <v>56</v>
      </c>
      <c r="G31" s="56" t="s">
        <v>16</v>
      </c>
      <c r="H31" s="59" t="s">
        <v>61</v>
      </c>
      <c r="I31" s="5"/>
      <c r="J31" s="5"/>
      <c r="K31" s="43"/>
      <c r="L31" s="5"/>
      <c r="M31" s="50">
        <v>180</v>
      </c>
      <c r="N31" s="40">
        <f>M31*1.24</f>
        <v>223.2</v>
      </c>
      <c r="O31" s="22">
        <f>M31*(1-$P$8)</f>
        <v>180</v>
      </c>
      <c r="P31" s="22">
        <f>N31*(1-$P$8)</f>
        <v>223.2</v>
      </c>
    </row>
    <row r="32" spans="2:16" s="4" customFormat="1" ht="13.5" customHeight="1">
      <c r="B32" s="28"/>
      <c r="C32" s="17"/>
      <c r="D32" s="25" t="s">
        <v>32</v>
      </c>
      <c r="E32" s="31"/>
      <c r="F32" s="28"/>
      <c r="G32" s="28"/>
      <c r="H32" s="28"/>
      <c r="I32" s="17"/>
      <c r="J32" s="17"/>
      <c r="K32" s="25"/>
      <c r="L32" s="17"/>
      <c r="M32" s="46"/>
      <c r="N32" s="17"/>
      <c r="O32" s="17"/>
      <c r="P32" s="31"/>
    </row>
    <row r="33" spans="2:16" ht="13.5" customHeight="1">
      <c r="B33" s="30" t="s">
        <v>90</v>
      </c>
      <c r="C33" s="5">
        <v>35</v>
      </c>
      <c r="D33" s="5">
        <v>12.5</v>
      </c>
      <c r="E33" s="14">
        <v>15</v>
      </c>
      <c r="F33" s="33" t="s">
        <v>40</v>
      </c>
      <c r="G33" s="56" t="s">
        <v>29</v>
      </c>
      <c r="H33" s="59" t="s">
        <v>62</v>
      </c>
      <c r="I33" s="24" t="s">
        <v>70</v>
      </c>
      <c r="J33" s="24" t="s">
        <v>4</v>
      </c>
      <c r="K33" s="24">
        <v>78</v>
      </c>
      <c r="L33" s="24">
        <v>3</v>
      </c>
      <c r="M33" s="50">
        <v>195</v>
      </c>
      <c r="N33" s="40">
        <f>M33*1.24</f>
        <v>241.8</v>
      </c>
      <c r="O33" s="22">
        <f>M33*(1-$P$8)</f>
        <v>195</v>
      </c>
      <c r="P33" s="22">
        <f>N33*(1-$P$8)</f>
        <v>241.8</v>
      </c>
    </row>
    <row r="34" spans="2:16" ht="33.75" customHeight="1">
      <c r="B34" s="32"/>
      <c r="C34" s="18"/>
      <c r="D34" s="18"/>
      <c r="E34" s="18"/>
      <c r="F34" s="23" t="s">
        <v>11</v>
      </c>
      <c r="G34" s="18"/>
      <c r="H34" s="18"/>
      <c r="I34" s="18"/>
      <c r="J34" s="18"/>
      <c r="K34" s="26"/>
      <c r="L34" s="18"/>
      <c r="M34" s="49"/>
      <c r="N34" s="18"/>
      <c r="O34" s="18"/>
      <c r="P34" s="37"/>
    </row>
    <row r="35" spans="2:16" s="4" customFormat="1" ht="13.5" customHeight="1">
      <c r="B35" s="28"/>
      <c r="C35" s="17"/>
      <c r="D35" s="17" t="s">
        <v>17</v>
      </c>
      <c r="E35" s="31"/>
      <c r="F35" s="28"/>
      <c r="G35" s="28"/>
      <c r="H35" s="28"/>
      <c r="I35" s="17"/>
      <c r="J35" s="17"/>
      <c r="K35" s="25"/>
      <c r="L35" s="17"/>
      <c r="M35" s="46"/>
      <c r="N35" s="17"/>
      <c r="O35" s="17"/>
      <c r="P35" s="31"/>
    </row>
    <row r="36" spans="2:16" s="4" customFormat="1" ht="13.5" customHeight="1">
      <c r="B36" s="30" t="s">
        <v>91</v>
      </c>
      <c r="C36" s="5">
        <v>205</v>
      </c>
      <c r="D36" s="5">
        <v>80</v>
      </c>
      <c r="E36" s="14">
        <v>16</v>
      </c>
      <c r="F36" s="33" t="s">
        <v>48</v>
      </c>
      <c r="G36" s="56" t="s">
        <v>30</v>
      </c>
      <c r="H36" s="59" t="s">
        <v>62</v>
      </c>
      <c r="I36" s="24"/>
      <c r="J36" s="24"/>
      <c r="K36" s="24"/>
      <c r="L36" s="24"/>
      <c r="M36" s="50">
        <v>92</v>
      </c>
      <c r="N36" s="40">
        <f>M36*1.24</f>
        <v>114.08</v>
      </c>
      <c r="O36" s="22">
        <f>M36*(1-$P$8)</f>
        <v>92</v>
      </c>
      <c r="P36" s="22">
        <f>N36*(1-$P$8)</f>
        <v>114.08</v>
      </c>
    </row>
    <row r="37" spans="2:16" s="4" customFormat="1" ht="13.5" customHeight="1">
      <c r="B37" s="28"/>
      <c r="C37" s="17"/>
      <c r="D37" s="17" t="s">
        <v>12</v>
      </c>
      <c r="E37" s="31"/>
      <c r="F37" s="28"/>
      <c r="G37" s="28"/>
      <c r="H37" s="28"/>
      <c r="I37" s="17"/>
      <c r="J37" s="17"/>
      <c r="K37" s="25"/>
      <c r="L37" s="17"/>
      <c r="M37" s="46"/>
      <c r="N37" s="17"/>
      <c r="O37" s="17"/>
      <c r="P37" s="31"/>
    </row>
    <row r="38" spans="2:16" ht="15">
      <c r="B38" s="30" t="s">
        <v>92</v>
      </c>
      <c r="C38" s="5">
        <v>215</v>
      </c>
      <c r="D38" s="5">
        <v>75</v>
      </c>
      <c r="E38" s="14">
        <v>16</v>
      </c>
      <c r="F38" s="33" t="s">
        <v>57</v>
      </c>
      <c r="G38" s="56" t="s">
        <v>50</v>
      </c>
      <c r="H38" s="51" t="s">
        <v>104</v>
      </c>
      <c r="I38" s="24" t="s">
        <v>73</v>
      </c>
      <c r="J38" s="24" t="s">
        <v>4</v>
      </c>
      <c r="K38" s="24">
        <v>71</v>
      </c>
      <c r="L38" s="24"/>
      <c r="M38" s="50">
        <v>98</v>
      </c>
      <c r="N38" s="40">
        <f>M38*1.24</f>
        <v>121.52</v>
      </c>
      <c r="O38" s="22">
        <f>M38*(1-$P$8)</f>
        <v>98</v>
      </c>
      <c r="P38" s="22">
        <f>N38*(1-$P$8)</f>
        <v>121.52</v>
      </c>
    </row>
    <row r="39" spans="2:16" s="4" customFormat="1" ht="13.5" customHeight="1">
      <c r="B39" s="28"/>
      <c r="C39" s="17"/>
      <c r="D39" s="17" t="s">
        <v>13</v>
      </c>
      <c r="E39" s="31"/>
      <c r="F39" s="28"/>
      <c r="G39" s="28"/>
      <c r="H39" s="28"/>
      <c r="I39" s="17"/>
      <c r="J39" s="17"/>
      <c r="K39" s="25"/>
      <c r="L39" s="17"/>
      <c r="M39" s="46"/>
      <c r="N39" s="17"/>
      <c r="O39" s="17"/>
      <c r="P39" s="31"/>
    </row>
    <row r="40" spans="2:16" s="4" customFormat="1" ht="13.5" customHeight="1">
      <c r="B40" s="27" t="s">
        <v>93</v>
      </c>
      <c r="C40" s="5">
        <v>155</v>
      </c>
      <c r="D40" s="5">
        <v>70</v>
      </c>
      <c r="E40" s="14">
        <v>12</v>
      </c>
      <c r="F40" s="33" t="s">
        <v>64</v>
      </c>
      <c r="G40" s="33"/>
      <c r="H40" s="35" t="s">
        <v>4</v>
      </c>
      <c r="I40" s="5" t="s">
        <v>74</v>
      </c>
      <c r="J40" s="5" t="s">
        <v>71</v>
      </c>
      <c r="K40" s="43">
        <v>71</v>
      </c>
      <c r="L40" s="5">
        <v>2</v>
      </c>
      <c r="M40" s="47">
        <v>82</v>
      </c>
      <c r="N40" s="38">
        <f>M40*1.24</f>
        <v>101.67999999999999</v>
      </c>
      <c r="O40" s="15">
        <f>M40*(1-$P$8)</f>
        <v>82</v>
      </c>
      <c r="P40" s="15">
        <f>N40*(1-$P$8)</f>
        <v>101.67999999999999</v>
      </c>
    </row>
    <row r="41" spans="2:16" s="4" customFormat="1" ht="13.5" customHeight="1">
      <c r="B41" s="28"/>
      <c r="C41" s="17"/>
      <c r="D41" s="17" t="s">
        <v>14</v>
      </c>
      <c r="E41" s="31"/>
      <c r="F41" s="28"/>
      <c r="G41" s="28"/>
      <c r="H41" s="28"/>
      <c r="I41" s="17"/>
      <c r="J41" s="17"/>
      <c r="K41" s="25"/>
      <c r="L41" s="17"/>
      <c r="M41" s="46"/>
      <c r="N41" s="17"/>
      <c r="O41" s="17"/>
      <c r="P41" s="31"/>
    </row>
    <row r="42" spans="2:16" ht="15">
      <c r="B42" s="30" t="s">
        <v>96</v>
      </c>
      <c r="C42" s="5">
        <v>185</v>
      </c>
      <c r="D42" s="5">
        <v>60</v>
      </c>
      <c r="E42" s="14">
        <v>12</v>
      </c>
      <c r="F42" s="33" t="s">
        <v>97</v>
      </c>
      <c r="G42" s="56" t="s">
        <v>98</v>
      </c>
      <c r="H42" s="35" t="s">
        <v>4</v>
      </c>
      <c r="I42" s="24"/>
      <c r="J42" s="24"/>
      <c r="K42" s="24"/>
      <c r="L42" s="5"/>
      <c r="M42" s="50">
        <v>120</v>
      </c>
      <c r="N42" s="40">
        <f>M42*1.24</f>
        <v>148.8</v>
      </c>
      <c r="O42" s="22">
        <f>M42*(1-$P$8)</f>
        <v>120</v>
      </c>
      <c r="P42" s="22">
        <f>N42*(1-$P$8)</f>
        <v>148.8</v>
      </c>
    </row>
    <row r="43" spans="2:16" s="4" customFormat="1" ht="13.5" customHeight="1">
      <c r="B43" s="28"/>
      <c r="C43" s="17"/>
      <c r="D43" s="25" t="s">
        <v>75</v>
      </c>
      <c r="E43" s="31"/>
      <c r="F43" s="28"/>
      <c r="G43" s="28"/>
      <c r="H43" s="28"/>
      <c r="I43" s="17"/>
      <c r="J43" s="17"/>
      <c r="K43" s="25"/>
      <c r="L43" s="17"/>
      <c r="M43" s="46"/>
      <c r="N43" s="17"/>
      <c r="O43" s="17"/>
      <c r="P43" s="31"/>
    </row>
    <row r="44" spans="2:16" ht="15">
      <c r="B44" s="29" t="s">
        <v>94</v>
      </c>
      <c r="C44" s="19">
        <v>195</v>
      </c>
      <c r="D44" s="19">
        <v>50</v>
      </c>
      <c r="E44" s="20">
        <v>10</v>
      </c>
      <c r="F44" s="34" t="s">
        <v>63</v>
      </c>
      <c r="G44" s="55" t="s">
        <v>31</v>
      </c>
      <c r="H44" s="36" t="s">
        <v>4</v>
      </c>
      <c r="I44" s="19"/>
      <c r="J44" s="19"/>
      <c r="K44" s="44"/>
      <c r="L44" s="19"/>
      <c r="M44" s="48">
        <v>122.8</v>
      </c>
      <c r="N44" s="39">
        <f>M44*1.24</f>
        <v>152.272</v>
      </c>
      <c r="O44" s="21">
        <f>M44*(1-$P$8)</f>
        <v>122.8</v>
      </c>
      <c r="P44" s="21">
        <f>N44*(1-$P$8)</f>
        <v>152.272</v>
      </c>
    </row>
    <row r="45" spans="2:16" ht="15">
      <c r="B45" s="27" t="s">
        <v>99</v>
      </c>
      <c r="C45" s="5">
        <v>195</v>
      </c>
      <c r="D45" s="5">
        <v>50</v>
      </c>
      <c r="E45" s="14">
        <v>13</v>
      </c>
      <c r="F45" s="33" t="s">
        <v>100</v>
      </c>
      <c r="G45" s="56" t="s">
        <v>101</v>
      </c>
      <c r="H45" s="35" t="s">
        <v>4</v>
      </c>
      <c r="I45" s="5"/>
      <c r="J45" s="5"/>
      <c r="K45" s="43"/>
      <c r="L45" s="5"/>
      <c r="M45" s="47">
        <v>152.39</v>
      </c>
      <c r="N45" s="38">
        <f>M45*1.24</f>
        <v>188.96359999999999</v>
      </c>
      <c r="O45" s="15">
        <f>M45*(1-$P$8)</f>
        <v>152.39</v>
      </c>
      <c r="P45" s="15">
        <f>N45*(1-$P$8)</f>
        <v>188.96359999999999</v>
      </c>
    </row>
  </sheetData>
  <sheetProtection/>
  <autoFilter ref="B9:P9"/>
  <mergeCells count="1">
    <mergeCell ref="N8:O8"/>
  </mergeCells>
  <conditionalFormatting sqref="B33">
    <cfRule type="duplicateValues" priority="44" dxfId="19">
      <formula>AND(COUNTIF($B$33:$B$33,B33)&gt;1,NOT(ISBLANK(B33)))</formula>
    </cfRule>
  </conditionalFormatting>
  <conditionalFormatting sqref="B36">
    <cfRule type="duplicateValues" priority="42" dxfId="19">
      <formula>AND(COUNTIF($B$36:$B$36,B36)&gt;1,NOT(ISBLANK(B36)))</formula>
    </cfRule>
  </conditionalFormatting>
  <conditionalFormatting sqref="B38">
    <cfRule type="duplicateValues" priority="41" dxfId="19">
      <formula>AND(COUNTIF($B$38:$B$38,B38)&gt;1,NOT(ISBLANK(B38)))</formula>
    </cfRule>
  </conditionalFormatting>
  <conditionalFormatting sqref="B40">
    <cfRule type="duplicateValues" priority="28" dxfId="19">
      <formula>AND(COUNTIF($B$40:$B$40,B40)&gt;1,NOT(ISBLANK(B40)))</formula>
    </cfRule>
  </conditionalFormatting>
  <conditionalFormatting sqref="B31">
    <cfRule type="duplicateValues" priority="25" dxfId="19">
      <formula>AND(COUNTIF($B$31:$B$31,B31)&gt;1,NOT(ISBLANK(B31)))</formula>
    </cfRule>
  </conditionalFormatting>
  <conditionalFormatting sqref="B16">
    <cfRule type="duplicateValues" priority="7" dxfId="19">
      <formula>AND(COUNTIF($B$16:$B$16,B16)&gt;1,NOT(ISBLANK(B16)))</formula>
    </cfRule>
  </conditionalFormatting>
  <conditionalFormatting sqref="B42">
    <cfRule type="duplicateValues" priority="16" dxfId="19">
      <formula>AND(COUNTIF($B$42:$B$42,B42)&gt;1,NOT(ISBLANK(B42)))</formula>
    </cfRule>
  </conditionalFormatting>
  <conditionalFormatting sqref="B12">
    <cfRule type="duplicateValues" priority="13" dxfId="19">
      <formula>AND(COUNTIF($B$12:$B$12,B12)&gt;1,NOT(ISBLANK(B12)))</formula>
    </cfRule>
  </conditionalFormatting>
  <conditionalFormatting sqref="B11">
    <cfRule type="duplicateValues" priority="14" dxfId="19">
      <formula>AND(COUNTIF($B$11:$B$11,B11)&gt;1,NOT(ISBLANK(B11)))</formula>
    </cfRule>
  </conditionalFormatting>
  <conditionalFormatting sqref="B15">
    <cfRule type="duplicateValues" priority="9" dxfId="19">
      <formula>AND(COUNTIF($B$15:$B$15,B15)&gt;1,NOT(ISBLANK(B15)))</formula>
    </cfRule>
  </conditionalFormatting>
  <conditionalFormatting sqref="B14">
    <cfRule type="duplicateValues" priority="10" dxfId="19">
      <formula>AND(COUNTIF($B$14:$B$14,B14)&gt;1,NOT(ISBLANK(B14)))</formula>
    </cfRule>
  </conditionalFormatting>
  <conditionalFormatting sqref="B19 B21">
    <cfRule type="duplicateValues" priority="7" dxfId="19">
      <formula>AND(COUNTIF($B$19:$B$19,B19)+COUNTIF($B$21:$B$21,B19)&gt;1,NOT(ISBLANK(B19)))</formula>
    </cfRule>
  </conditionalFormatting>
  <conditionalFormatting sqref="B18 B20">
    <cfRule type="duplicateValues" priority="8" dxfId="19">
      <formula>AND(COUNTIF($B$18:$B$18,B18)+COUNTIF($B$20:$B$20,B18)&gt;1,NOT(ISBLANK(B18)))</formula>
    </cfRule>
  </conditionalFormatting>
  <conditionalFormatting sqref="B24">
    <cfRule type="duplicateValues" priority="5" dxfId="19">
      <formula>AND(COUNTIF($B$24:$B$24,B24)&gt;1,NOT(ISBLANK(B24)))</formula>
    </cfRule>
  </conditionalFormatting>
  <conditionalFormatting sqref="B23 B25">
    <cfRule type="duplicateValues" priority="6" dxfId="19">
      <formula>AND(COUNTIF($B$23:$B$23,B23)+COUNTIF($B$25:$B$25,B23)&gt;1,NOT(ISBLANK(B23)))</formula>
    </cfRule>
  </conditionalFormatting>
  <conditionalFormatting sqref="B28">
    <cfRule type="duplicateValues" priority="3" dxfId="19">
      <formula>AND(COUNTIF($B$28:$B$28,B28)&gt;1,NOT(ISBLANK(B28)))</formula>
    </cfRule>
  </conditionalFormatting>
  <conditionalFormatting sqref="B27 B29">
    <cfRule type="duplicateValues" priority="4" dxfId="19">
      <formula>AND(COUNTIF($B$27:$B$27,B27)+COUNTIF($B$29:$B$29,B27)&gt;1,NOT(ISBLANK(B27)))</formula>
    </cfRule>
  </conditionalFormatting>
  <conditionalFormatting sqref="B45">
    <cfRule type="duplicateValues" priority="1" dxfId="19">
      <formula>AND(COUNTIF($B$45:$B$45,B45)&gt;1,NOT(ISBLANK(B45)))</formula>
    </cfRule>
  </conditionalFormatting>
  <conditionalFormatting sqref="B44">
    <cfRule type="duplicateValues" priority="2" dxfId="19">
      <formula>AND(COUNTIF($B$44:$B$44,B44)&gt;1,NOT(ISBLANK(B44)))</formula>
    </cfRule>
  </conditionalFormatting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Susanna</cp:lastModifiedBy>
  <cp:lastPrinted>2019-02-06T13:15:44Z</cp:lastPrinted>
  <dcterms:created xsi:type="dcterms:W3CDTF">2014-11-25T12:50:33Z</dcterms:created>
  <dcterms:modified xsi:type="dcterms:W3CDTF">2019-02-06T13:16:56Z</dcterms:modified>
  <cp:category/>
  <cp:version/>
  <cp:contentType/>
  <cp:contentStatus/>
</cp:coreProperties>
</file>