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25"/>
  </bookViews>
  <sheets>
    <sheet name="Nexen kesä 2019" sheetId="4" r:id="rId1"/>
  </sheets>
  <definedNames>
    <definedName name="_xlnm._FilterDatabase" localSheetId="0" hidden="1">'Nexen kesä 2019'!$B$8:$S$310</definedName>
    <definedName name="_xlnm.Print_Area" localSheetId="0">'Nexen kesä 2019'!$B$1:$S$310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0" i="4" l="1"/>
  <c r="R309" i="4"/>
  <c r="R308" i="4"/>
  <c r="R306" i="4"/>
  <c r="R305" i="4"/>
  <c r="R304" i="4"/>
  <c r="R303" i="4"/>
  <c r="R302" i="4"/>
  <c r="R301" i="4"/>
  <c r="R300" i="4"/>
  <c r="R299" i="4"/>
  <c r="R298" i="4"/>
  <c r="R296" i="4"/>
  <c r="R295" i="4"/>
  <c r="R294" i="4"/>
  <c r="R293" i="4"/>
  <c r="R292" i="4"/>
  <c r="R291" i="4"/>
  <c r="R290" i="4"/>
  <c r="R289" i="4"/>
  <c r="R287" i="4"/>
  <c r="R286" i="4"/>
  <c r="R285" i="4"/>
  <c r="R284" i="4"/>
  <c r="R283" i="4"/>
  <c r="R282" i="4"/>
  <c r="R281" i="4"/>
  <c r="R280" i="4"/>
  <c r="R278" i="4"/>
  <c r="R277" i="4"/>
  <c r="R276" i="4"/>
  <c r="R275" i="4"/>
  <c r="R274" i="4"/>
  <c r="R273" i="4"/>
  <c r="R272" i="4"/>
  <c r="R271" i="4"/>
  <c r="R270" i="4"/>
  <c r="R267" i="4"/>
  <c r="R265" i="4"/>
  <c r="R263" i="4"/>
  <c r="R262" i="4"/>
  <c r="R261" i="4"/>
  <c r="R260" i="4"/>
  <c r="R259" i="4"/>
  <c r="R258" i="4"/>
  <c r="R257" i="4"/>
  <c r="R256" i="4"/>
  <c r="R255" i="4"/>
  <c r="R254" i="4"/>
  <c r="R253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6" i="4"/>
  <c r="R25" i="4"/>
  <c r="R24" i="4"/>
  <c r="R23" i="4"/>
  <c r="R22" i="4"/>
  <c r="R21" i="4"/>
  <c r="R20" i="4"/>
  <c r="R19" i="4"/>
  <c r="R18" i="4"/>
  <c r="R17" i="4"/>
  <c r="R15" i="4"/>
  <c r="R14" i="4"/>
  <c r="R13" i="4"/>
  <c r="R11" i="4"/>
  <c r="R10" i="4"/>
  <c r="Q310" i="4"/>
  <c r="Q309" i="4"/>
  <c r="Q308" i="4"/>
  <c r="Q306" i="4"/>
  <c r="Q305" i="4"/>
  <c r="Q304" i="4"/>
  <c r="Q303" i="4"/>
  <c r="Q302" i="4"/>
  <c r="Q301" i="4"/>
  <c r="Q300" i="4"/>
  <c r="Q299" i="4"/>
  <c r="Q298" i="4"/>
  <c r="Q296" i="4"/>
  <c r="Q295" i="4"/>
  <c r="Q294" i="4"/>
  <c r="Q293" i="4"/>
  <c r="Q292" i="4"/>
  <c r="Q291" i="4"/>
  <c r="Q290" i="4"/>
  <c r="Q289" i="4"/>
  <c r="Q287" i="4"/>
  <c r="Q286" i="4"/>
  <c r="Q285" i="4"/>
  <c r="Q284" i="4"/>
  <c r="Q283" i="4"/>
  <c r="Q282" i="4"/>
  <c r="Q281" i="4"/>
  <c r="Q280" i="4"/>
  <c r="Q278" i="4"/>
  <c r="Q277" i="4"/>
  <c r="Q276" i="4"/>
  <c r="Q275" i="4"/>
  <c r="Q274" i="4"/>
  <c r="Q273" i="4"/>
  <c r="Q272" i="4"/>
  <c r="Q271" i="4"/>
  <c r="Q270" i="4"/>
  <c r="Q267" i="4"/>
  <c r="Q265" i="4"/>
  <c r="Q263" i="4"/>
  <c r="Q262" i="4"/>
  <c r="Q261" i="4"/>
  <c r="Q260" i="4"/>
  <c r="Q259" i="4"/>
  <c r="Q258" i="4"/>
  <c r="Q257" i="4"/>
  <c r="Q256" i="4"/>
  <c r="Q255" i="4"/>
  <c r="Q254" i="4"/>
  <c r="Q253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6" i="4"/>
  <c r="Q25" i="4"/>
  <c r="Q24" i="4"/>
  <c r="Q23" i="4"/>
  <c r="Q22" i="4"/>
  <c r="Q21" i="4"/>
  <c r="Q20" i="4"/>
  <c r="Q19" i="4"/>
  <c r="Q18" i="4"/>
  <c r="Q17" i="4"/>
  <c r="Q15" i="4"/>
  <c r="Q14" i="4"/>
  <c r="Q13" i="4"/>
  <c r="Q11" i="4"/>
  <c r="Q10" i="4"/>
  <c r="P310" i="4"/>
  <c r="P309" i="4"/>
  <c r="P308" i="4"/>
  <c r="P306" i="4"/>
  <c r="P305" i="4"/>
  <c r="P304" i="4"/>
  <c r="P303" i="4"/>
  <c r="P302" i="4"/>
  <c r="P301" i="4"/>
  <c r="P300" i="4"/>
  <c r="P299" i="4"/>
  <c r="P298" i="4"/>
  <c r="P296" i="4"/>
  <c r="P295" i="4"/>
  <c r="P294" i="4"/>
  <c r="P293" i="4"/>
  <c r="P292" i="4"/>
  <c r="P291" i="4"/>
  <c r="P290" i="4"/>
  <c r="P289" i="4"/>
  <c r="P287" i="4"/>
  <c r="P286" i="4"/>
  <c r="P285" i="4"/>
  <c r="P284" i="4"/>
  <c r="P283" i="4"/>
  <c r="P282" i="4"/>
  <c r="P281" i="4"/>
  <c r="P280" i="4"/>
  <c r="P278" i="4"/>
  <c r="P277" i="4"/>
  <c r="P276" i="4"/>
  <c r="P275" i="4"/>
  <c r="P274" i="4"/>
  <c r="P273" i="4"/>
  <c r="P272" i="4"/>
  <c r="P271" i="4"/>
  <c r="P270" i="4"/>
  <c r="P267" i="4"/>
  <c r="P265" i="4"/>
  <c r="P263" i="4"/>
  <c r="P262" i="4"/>
  <c r="P261" i="4"/>
  <c r="P260" i="4"/>
  <c r="P259" i="4"/>
  <c r="P258" i="4"/>
  <c r="P257" i="4"/>
  <c r="P256" i="4"/>
  <c r="P255" i="4"/>
  <c r="P254" i="4"/>
  <c r="P253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6" i="4"/>
  <c r="P25" i="4"/>
  <c r="P24" i="4"/>
  <c r="P23" i="4"/>
  <c r="P22" i="4"/>
  <c r="P21" i="4"/>
  <c r="P20" i="4"/>
  <c r="P19" i="4"/>
  <c r="P18" i="4"/>
  <c r="P17" i="4"/>
  <c r="P15" i="4"/>
  <c r="P14" i="4"/>
  <c r="P13" i="4"/>
  <c r="P11" i="4"/>
  <c r="P10" i="4"/>
</calcChain>
</file>

<file path=xl/sharedStrings.xml><?xml version="1.0" encoding="utf-8"?>
<sst xmlns="http://schemas.openxmlformats.org/spreadsheetml/2006/main" count="1687" uniqueCount="263">
  <si>
    <t>XL</t>
  </si>
  <si>
    <t>E</t>
  </si>
  <si>
    <t>B</t>
  </si>
  <si>
    <t>C</t>
  </si>
  <si>
    <t>A</t>
  </si>
  <si>
    <t>W</t>
  </si>
  <si>
    <t>F</t>
  </si>
  <si>
    <t>N8000</t>
  </si>
  <si>
    <t>CP671</t>
  </si>
  <si>
    <t>RO-HP</t>
  </si>
  <si>
    <t>RO-542</t>
  </si>
  <si>
    <t>RO-HT</t>
  </si>
  <si>
    <t>RF</t>
  </si>
  <si>
    <t>R</t>
  </si>
  <si>
    <t/>
  </si>
  <si>
    <t>RO-A/T</t>
  </si>
  <si>
    <t>RO-541</t>
  </si>
  <si>
    <t>1623570NEXROHT</t>
  </si>
  <si>
    <t>Syötä alennuksesi tähän-&gt;</t>
  </si>
  <si>
    <t>Tuotenro</t>
  </si>
  <si>
    <t>Leveys</t>
  </si>
  <si>
    <t>Profiili</t>
  </si>
  <si>
    <t>Tuuma</t>
  </si>
  <si>
    <t>Malli</t>
  </si>
  <si>
    <t>Indeksi</t>
  </si>
  <si>
    <t>Extra</t>
  </si>
  <si>
    <t>db</t>
  </si>
  <si>
    <t>Origin</t>
  </si>
  <si>
    <t>EAN</t>
  </si>
  <si>
    <t>Brutto alv 0%</t>
  </si>
  <si>
    <t>Brutto alv 24%</t>
  </si>
  <si>
    <t>Netto alv 0%</t>
  </si>
  <si>
    <t>Netto alv 24%</t>
  </si>
  <si>
    <t>Tilaus</t>
  </si>
  <si>
    <t>85-SARJA</t>
  </si>
  <si>
    <t>115/112Q</t>
  </si>
  <si>
    <t>LTR</t>
  </si>
  <si>
    <t>KOR</t>
  </si>
  <si>
    <t>8807622118876</t>
  </si>
  <si>
    <t>120/116Q</t>
  </si>
  <si>
    <t>80-SARJA</t>
  </si>
  <si>
    <t>NBLUE HD PLUS</t>
  </si>
  <si>
    <t>79T</t>
  </si>
  <si>
    <t>A/T NEO</t>
  </si>
  <si>
    <t>104S</t>
  </si>
  <si>
    <t>110/108S</t>
  </si>
  <si>
    <t>75-SARJA</t>
  </si>
  <si>
    <t>100S</t>
  </si>
  <si>
    <t>Suv</t>
  </si>
  <si>
    <t>102S</t>
  </si>
  <si>
    <t>RO-HTX RH5</t>
  </si>
  <si>
    <t>109S</t>
  </si>
  <si>
    <t>108T</t>
  </si>
  <si>
    <t>108H</t>
  </si>
  <si>
    <t>111S</t>
  </si>
  <si>
    <t>116T</t>
  </si>
  <si>
    <t>121/118S</t>
  </si>
  <si>
    <t>70-SARJA</t>
  </si>
  <si>
    <t>NBLUE ECO</t>
  </si>
  <si>
    <t>71T</t>
  </si>
  <si>
    <t>CHN</t>
  </si>
  <si>
    <t>75T</t>
  </si>
  <si>
    <t>82T</t>
  </si>
  <si>
    <t>86T</t>
  </si>
  <si>
    <t>81T</t>
  </si>
  <si>
    <t>85T</t>
  </si>
  <si>
    <t>84T</t>
  </si>
  <si>
    <t>88T</t>
  </si>
  <si>
    <t>91T</t>
  </si>
  <si>
    <t>98T</t>
  </si>
  <si>
    <t>102T</t>
  </si>
  <si>
    <t>96T</t>
  </si>
  <si>
    <t>104/102T</t>
  </si>
  <si>
    <t>CP661</t>
  </si>
  <si>
    <t>8807622161681</t>
  </si>
  <si>
    <t>103S</t>
  </si>
  <si>
    <t>108S</t>
  </si>
  <si>
    <t>112S</t>
  </si>
  <si>
    <t>100H</t>
  </si>
  <si>
    <t>XL Suv</t>
  </si>
  <si>
    <t>103T</t>
  </si>
  <si>
    <t>106T</t>
  </si>
  <si>
    <t>111T</t>
  </si>
  <si>
    <t>112H</t>
  </si>
  <si>
    <t>8807622149948</t>
  </si>
  <si>
    <t>110T</t>
  </si>
  <si>
    <t>112T</t>
  </si>
  <si>
    <t>121/118R</t>
  </si>
  <si>
    <t>113T</t>
  </si>
  <si>
    <t>65-SARJA</t>
  </si>
  <si>
    <t>73T</t>
  </si>
  <si>
    <t>77T</t>
  </si>
  <si>
    <t>82H</t>
  </si>
  <si>
    <t>86H</t>
  </si>
  <si>
    <t>89H</t>
  </si>
  <si>
    <t>72T</t>
  </si>
  <si>
    <t>NBLUE PREMIUM</t>
  </si>
  <si>
    <t xml:space="preserve">NBLUE HD </t>
  </si>
  <si>
    <t>88H</t>
  </si>
  <si>
    <t>92T</t>
  </si>
  <si>
    <t>91H</t>
  </si>
  <si>
    <t>91V</t>
  </si>
  <si>
    <t>95T</t>
  </si>
  <si>
    <t>94H</t>
  </si>
  <si>
    <t>96H</t>
  </si>
  <si>
    <t>95H</t>
  </si>
  <si>
    <t>98H</t>
  </si>
  <si>
    <t>102H</t>
  </si>
  <si>
    <t>8807622119491</t>
  </si>
  <si>
    <t>111H</t>
  </si>
  <si>
    <t>110S</t>
  </si>
  <si>
    <t>N'FERA RU1</t>
  </si>
  <si>
    <t>103H</t>
  </si>
  <si>
    <t>110H</t>
  </si>
  <si>
    <t>114S</t>
  </si>
  <si>
    <t>60-SARJA</t>
  </si>
  <si>
    <t>80H</t>
  </si>
  <si>
    <t>75H</t>
  </si>
  <si>
    <t>79H</t>
  </si>
  <si>
    <t>CP-641</t>
  </si>
  <si>
    <t>Dot -13</t>
  </si>
  <si>
    <t>74T</t>
  </si>
  <si>
    <t>81H</t>
  </si>
  <si>
    <t>84H</t>
  </si>
  <si>
    <t>92H</t>
  </si>
  <si>
    <t>99V</t>
  </si>
  <si>
    <t>99H</t>
  </si>
  <si>
    <t>106V</t>
  </si>
  <si>
    <t>100W</t>
  </si>
  <si>
    <t>105H</t>
  </si>
  <si>
    <t>116V</t>
  </si>
  <si>
    <t>115S</t>
  </si>
  <si>
    <t>55-SARJA</t>
  </si>
  <si>
    <t>82V</t>
  </si>
  <si>
    <t>85H</t>
  </si>
  <si>
    <t>N'FERA SU1</t>
  </si>
  <si>
    <t>83V</t>
  </si>
  <si>
    <t>87V</t>
  </si>
  <si>
    <t>94W</t>
  </si>
  <si>
    <t>Dot 4614</t>
  </si>
  <si>
    <t>93V</t>
  </si>
  <si>
    <t>97W</t>
  </si>
  <si>
    <t>95V</t>
  </si>
  <si>
    <t>94V</t>
  </si>
  <si>
    <t>98W</t>
  </si>
  <si>
    <t>101W</t>
  </si>
  <si>
    <t>103V</t>
  </si>
  <si>
    <t>98V</t>
  </si>
  <si>
    <t>100V</t>
  </si>
  <si>
    <t>104W</t>
  </si>
  <si>
    <t>109Y</t>
  </si>
  <si>
    <t>105V</t>
  </si>
  <si>
    <t>111V</t>
  </si>
  <si>
    <t>117V</t>
  </si>
  <si>
    <t>8807622117961</t>
  </si>
  <si>
    <t>50-SARJA</t>
  </si>
  <si>
    <t>86V</t>
  </si>
  <si>
    <t>81V</t>
  </si>
  <si>
    <t>84V</t>
  </si>
  <si>
    <t>87H</t>
  </si>
  <si>
    <t>91W</t>
  </si>
  <si>
    <t>98Y</t>
  </si>
  <si>
    <t>101V</t>
  </si>
  <si>
    <t>101Y</t>
  </si>
  <si>
    <t>107W</t>
  </si>
  <si>
    <t>110Y</t>
  </si>
  <si>
    <t>109V</t>
  </si>
  <si>
    <t>8807622118012</t>
  </si>
  <si>
    <t>45-SARJA</t>
  </si>
  <si>
    <t>78W</t>
  </si>
  <si>
    <t>84W</t>
  </si>
  <si>
    <t>87W</t>
  </si>
  <si>
    <t>90V</t>
  </si>
  <si>
    <t>93W</t>
  </si>
  <si>
    <t>88V</t>
  </si>
  <si>
    <t>94Y</t>
  </si>
  <si>
    <t>97Y</t>
  </si>
  <si>
    <t>99Y</t>
  </si>
  <si>
    <t>NBLUE HD H</t>
  </si>
  <si>
    <t>100Y</t>
  </si>
  <si>
    <t>103Y</t>
  </si>
  <si>
    <t>96W</t>
  </si>
  <si>
    <t>95W</t>
  </si>
  <si>
    <t>102Y</t>
  </si>
  <si>
    <t>104Y</t>
  </si>
  <si>
    <t>108Y</t>
  </si>
  <si>
    <t>111W</t>
  </si>
  <si>
    <t>105W</t>
  </si>
  <si>
    <t>108V</t>
  </si>
  <si>
    <t>114V</t>
  </si>
  <si>
    <t>8807622118074</t>
  </si>
  <si>
    <t>118V</t>
  </si>
  <si>
    <t>8807622118302</t>
  </si>
  <si>
    <t>40-SARJA</t>
  </si>
  <si>
    <t>79W</t>
  </si>
  <si>
    <t>95Y</t>
  </si>
  <si>
    <t>86Y</t>
  </si>
  <si>
    <t>8807622174599</t>
  </si>
  <si>
    <t>89Y</t>
  </si>
  <si>
    <t>92Y</t>
  </si>
  <si>
    <t>93Y</t>
  </si>
  <si>
    <t>96Y</t>
  </si>
  <si>
    <t>105Y</t>
  </si>
  <si>
    <t>106Y</t>
  </si>
  <si>
    <t xml:space="preserve">XL </t>
  </si>
  <si>
    <t>8807622118159</t>
  </si>
  <si>
    <t>35-SARJA</t>
  </si>
  <si>
    <t>84Y</t>
  </si>
  <si>
    <t>87Y</t>
  </si>
  <si>
    <t>99W</t>
  </si>
  <si>
    <t>88Y</t>
  </si>
  <si>
    <t>91Y</t>
  </si>
  <si>
    <t>102V</t>
  </si>
  <si>
    <t>8807622118234</t>
  </si>
  <si>
    <t>8807622117947</t>
  </si>
  <si>
    <t>112V</t>
  </si>
  <si>
    <t>8807622535406</t>
  </si>
  <si>
    <t>30-SARJA</t>
  </si>
  <si>
    <t>85Y</t>
  </si>
  <si>
    <t>90Y</t>
  </si>
  <si>
    <t>8807622546402</t>
  </si>
  <si>
    <t>25-SARJA</t>
  </si>
  <si>
    <t>C-RENKAAT</t>
  </si>
  <si>
    <t>CP321</t>
  </si>
  <si>
    <t>88/86S</t>
  </si>
  <si>
    <t>8807622137525</t>
  </si>
  <si>
    <t>88/86R</t>
  </si>
  <si>
    <t>8807622178078</t>
  </si>
  <si>
    <t>CT8</t>
  </si>
  <si>
    <t>91/89R</t>
  </si>
  <si>
    <t>102/100T</t>
  </si>
  <si>
    <t>106/104R</t>
  </si>
  <si>
    <t>109/107T</t>
  </si>
  <si>
    <t>103/102R</t>
  </si>
  <si>
    <t>107/105L</t>
  </si>
  <si>
    <t>110/108T</t>
  </si>
  <si>
    <t>102/100Q</t>
  </si>
  <si>
    <t>112/110T</t>
  </si>
  <si>
    <t>101/99R</t>
  </si>
  <si>
    <t>113/111R</t>
  </si>
  <si>
    <t>116/114R</t>
  </si>
  <si>
    <t>121/120S</t>
  </si>
  <si>
    <t>89/87R</t>
  </si>
  <si>
    <t>95/93T</t>
  </si>
  <si>
    <t>106/104T</t>
  </si>
  <si>
    <t>90/88T</t>
  </si>
  <si>
    <t>102/100S</t>
  </si>
  <si>
    <t>104/102R</t>
  </si>
  <si>
    <t>107/105T</t>
  </si>
  <si>
    <t>112/110S</t>
  </si>
  <si>
    <t>115/113R</t>
  </si>
  <si>
    <t>99/97H</t>
  </si>
  <si>
    <t>108/106T</t>
  </si>
  <si>
    <t>105/103T</t>
  </si>
  <si>
    <t>109/107S</t>
  </si>
  <si>
    <t>104T XL</t>
  </si>
  <si>
    <t>104/101S</t>
  </si>
  <si>
    <t>Uusi!</t>
  </si>
  <si>
    <t>AT 4X4</t>
  </si>
  <si>
    <t>Tuumakoot</t>
  </si>
  <si>
    <t>97V</t>
  </si>
  <si>
    <t>106W</t>
  </si>
  <si>
    <t>Kesärengashinnasto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</si>
</sst>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.0"/>
  </numFmts>
  <fonts count="16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2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C73A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6" fillId="0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NumberFormat="1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0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2" fillId="5" borderId="0" xfId="0" applyFont="1" applyFill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2" xfId="0" applyNumberForma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Alignment="1"/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0" borderId="3" xfId="0" applyFont="1" applyBorder="1" applyAlignment="1">
      <alignment horizontal="right"/>
    </xf>
  </cellXfs>
  <cellStyles count="2">
    <cellStyle name="Normaali" xfId="0" builtinId="0"/>
    <cellStyle name="표준 3" xfId="1"/>
  </cellStyles>
  <dxfs count="0"/>
  <tableStyles count="0" defaultTableStyle="TableStyleMedium2" defaultPivotStyle="PivotStyleLight16"/>
  <colors>
    <mruColors>
      <color rgb="FFEAD6FC"/>
      <color rgb="FFCCCC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6</xdr:col>
      <xdr:colOff>314325</xdr:colOff>
      <xdr:row>2</xdr:row>
      <xdr:rowOff>180975</xdr:rowOff>
    </xdr:to>
    <xdr:pic>
      <xdr:nvPicPr>
        <xdr:cNvPr id="2" name="Kuv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3038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57150</xdr:rowOff>
    </xdr:from>
    <xdr:to>
      <xdr:col>6</xdr:col>
      <xdr:colOff>523875</xdr:colOff>
      <xdr:row>6</xdr:row>
      <xdr:rowOff>161925</xdr:rowOff>
    </xdr:to>
    <xdr:pic>
      <xdr:nvPicPr>
        <xdr:cNvPr id="3" name="Kuva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28650"/>
          <a:ext cx="3257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0"/>
  <sheetViews>
    <sheetView tabSelected="1" workbookViewId="0">
      <selection activeCell="R7" sqref="R7"/>
    </sheetView>
  </sheetViews>
  <sheetFormatPr defaultRowHeight="15" outlineLevelCol="1"/>
  <cols>
    <col min="1" max="1" width="1.85546875" style="5" customWidth="1"/>
    <col min="2" max="2" width="9.140625" style="5"/>
    <col min="3" max="3" width="6" style="5" bestFit="1" customWidth="1"/>
    <col min="4" max="4" width="6.28515625" style="5" customWidth="1"/>
    <col min="5" max="5" width="6.28515625" style="5" bestFit="1" customWidth="1"/>
    <col min="6" max="6" width="13.85546875" style="5" customWidth="1"/>
    <col min="7" max="8" width="9.140625" style="5"/>
    <col min="9" max="9" width="2" style="5" bestFit="1" customWidth="1"/>
    <col min="10" max="10" width="2.85546875" style="5" bestFit="1" customWidth="1"/>
    <col min="11" max="11" width="3.28515625" style="5" bestFit="1" customWidth="1"/>
    <col min="12" max="12" width="2" style="5" bestFit="1" customWidth="1"/>
    <col min="13" max="13" width="6.42578125" style="5" hidden="1" customWidth="1" outlineLevel="1"/>
    <col min="14" max="14" width="20.7109375" style="5" hidden="1" customWidth="1" outlineLevel="1"/>
    <col min="15" max="15" width="7.42578125" style="5" customWidth="1" collapsed="1"/>
    <col min="16" max="16" width="6.5703125" style="5" customWidth="1"/>
    <col min="17" max="17" width="8.7109375" style="5" customWidth="1"/>
    <col min="18" max="18" width="7.85546875" style="5" customWidth="1"/>
    <col min="19" max="253" width="9.140625" style="5"/>
    <col min="254" max="254" width="2.85546875" style="5" customWidth="1"/>
    <col min="255" max="255" width="9.140625" style="5"/>
    <col min="256" max="256" width="6" style="5" bestFit="1" customWidth="1"/>
    <col min="257" max="257" width="6.28515625" style="5" customWidth="1"/>
    <col min="258" max="258" width="6.28515625" style="5" bestFit="1" customWidth="1"/>
    <col min="259" max="259" width="13.28515625" style="5" customWidth="1"/>
    <col min="260" max="261" width="9.140625" style="5"/>
    <col min="262" max="262" width="2" style="5" bestFit="1" customWidth="1"/>
    <col min="263" max="263" width="2.85546875" style="5" bestFit="1" customWidth="1"/>
    <col min="264" max="264" width="3.28515625" style="5" bestFit="1" customWidth="1"/>
    <col min="265" max="265" width="2" style="5" bestFit="1" customWidth="1"/>
    <col min="266" max="267" width="0" style="5" hidden="1" customWidth="1"/>
    <col min="268" max="268" width="7.7109375" style="5" customWidth="1"/>
    <col min="269" max="269" width="6.5703125" style="5" customWidth="1"/>
    <col min="270" max="270" width="8.7109375" style="5" customWidth="1"/>
    <col min="271" max="271" width="7.85546875" style="5" customWidth="1"/>
    <col min="272" max="509" width="9.140625" style="5"/>
    <col min="510" max="510" width="2.85546875" style="5" customWidth="1"/>
    <col min="511" max="511" width="9.140625" style="5"/>
    <col min="512" max="512" width="6" style="5" bestFit="1" customWidth="1"/>
    <col min="513" max="513" width="6.28515625" style="5" customWidth="1"/>
    <col min="514" max="514" width="6.28515625" style="5" bestFit="1" customWidth="1"/>
    <col min="515" max="515" width="13.28515625" style="5" customWidth="1"/>
    <col min="516" max="517" width="9.140625" style="5"/>
    <col min="518" max="518" width="2" style="5" bestFit="1" customWidth="1"/>
    <col min="519" max="519" width="2.85546875" style="5" bestFit="1" customWidth="1"/>
    <col min="520" max="520" width="3.28515625" style="5" bestFit="1" customWidth="1"/>
    <col min="521" max="521" width="2" style="5" bestFit="1" customWidth="1"/>
    <col min="522" max="523" width="0" style="5" hidden="1" customWidth="1"/>
    <col min="524" max="524" width="7.7109375" style="5" customWidth="1"/>
    <col min="525" max="525" width="6.5703125" style="5" customWidth="1"/>
    <col min="526" max="526" width="8.7109375" style="5" customWidth="1"/>
    <col min="527" max="527" width="7.85546875" style="5" customWidth="1"/>
    <col min="528" max="765" width="9.140625" style="5"/>
    <col min="766" max="766" width="2.85546875" style="5" customWidth="1"/>
    <col min="767" max="767" width="9.140625" style="5"/>
    <col min="768" max="768" width="6" style="5" bestFit="1" customWidth="1"/>
    <col min="769" max="769" width="6.28515625" style="5" customWidth="1"/>
    <col min="770" max="770" width="6.28515625" style="5" bestFit="1" customWidth="1"/>
    <col min="771" max="771" width="13.28515625" style="5" customWidth="1"/>
    <col min="772" max="773" width="9.140625" style="5"/>
    <col min="774" max="774" width="2" style="5" bestFit="1" customWidth="1"/>
    <col min="775" max="775" width="2.85546875" style="5" bestFit="1" customWidth="1"/>
    <col min="776" max="776" width="3.28515625" style="5" bestFit="1" customWidth="1"/>
    <col min="777" max="777" width="2" style="5" bestFit="1" customWidth="1"/>
    <col min="778" max="779" width="0" style="5" hidden="1" customWidth="1"/>
    <col min="780" max="780" width="7.7109375" style="5" customWidth="1"/>
    <col min="781" max="781" width="6.5703125" style="5" customWidth="1"/>
    <col min="782" max="782" width="8.7109375" style="5" customWidth="1"/>
    <col min="783" max="783" width="7.85546875" style="5" customWidth="1"/>
    <col min="784" max="1021" width="9.140625" style="5"/>
    <col min="1022" max="1022" width="2.85546875" style="5" customWidth="1"/>
    <col min="1023" max="1023" width="9.140625" style="5"/>
    <col min="1024" max="1024" width="6" style="5" bestFit="1" customWidth="1"/>
    <col min="1025" max="1025" width="6.28515625" style="5" customWidth="1"/>
    <col min="1026" max="1026" width="6.28515625" style="5" bestFit="1" customWidth="1"/>
    <col min="1027" max="1027" width="13.28515625" style="5" customWidth="1"/>
    <col min="1028" max="1029" width="9.140625" style="5"/>
    <col min="1030" max="1030" width="2" style="5" bestFit="1" customWidth="1"/>
    <col min="1031" max="1031" width="2.85546875" style="5" bestFit="1" customWidth="1"/>
    <col min="1032" max="1032" width="3.28515625" style="5" bestFit="1" customWidth="1"/>
    <col min="1033" max="1033" width="2" style="5" bestFit="1" customWidth="1"/>
    <col min="1034" max="1035" width="0" style="5" hidden="1" customWidth="1"/>
    <col min="1036" max="1036" width="7.7109375" style="5" customWidth="1"/>
    <col min="1037" max="1037" width="6.5703125" style="5" customWidth="1"/>
    <col min="1038" max="1038" width="8.7109375" style="5" customWidth="1"/>
    <col min="1039" max="1039" width="7.85546875" style="5" customWidth="1"/>
    <col min="1040" max="1277" width="9.140625" style="5"/>
    <col min="1278" max="1278" width="2.85546875" style="5" customWidth="1"/>
    <col min="1279" max="1279" width="9.140625" style="5"/>
    <col min="1280" max="1280" width="6" style="5" bestFit="1" customWidth="1"/>
    <col min="1281" max="1281" width="6.28515625" style="5" customWidth="1"/>
    <col min="1282" max="1282" width="6.28515625" style="5" bestFit="1" customWidth="1"/>
    <col min="1283" max="1283" width="13.28515625" style="5" customWidth="1"/>
    <col min="1284" max="1285" width="9.140625" style="5"/>
    <col min="1286" max="1286" width="2" style="5" bestFit="1" customWidth="1"/>
    <col min="1287" max="1287" width="2.85546875" style="5" bestFit="1" customWidth="1"/>
    <col min="1288" max="1288" width="3.28515625" style="5" bestFit="1" customWidth="1"/>
    <col min="1289" max="1289" width="2" style="5" bestFit="1" customWidth="1"/>
    <col min="1290" max="1291" width="0" style="5" hidden="1" customWidth="1"/>
    <col min="1292" max="1292" width="7.7109375" style="5" customWidth="1"/>
    <col min="1293" max="1293" width="6.5703125" style="5" customWidth="1"/>
    <col min="1294" max="1294" width="8.7109375" style="5" customWidth="1"/>
    <col min="1295" max="1295" width="7.85546875" style="5" customWidth="1"/>
    <col min="1296" max="1533" width="9.140625" style="5"/>
    <col min="1534" max="1534" width="2.85546875" style="5" customWidth="1"/>
    <col min="1535" max="1535" width="9.140625" style="5"/>
    <col min="1536" max="1536" width="6" style="5" bestFit="1" customWidth="1"/>
    <col min="1537" max="1537" width="6.28515625" style="5" customWidth="1"/>
    <col min="1538" max="1538" width="6.28515625" style="5" bestFit="1" customWidth="1"/>
    <col min="1539" max="1539" width="13.28515625" style="5" customWidth="1"/>
    <col min="1540" max="1541" width="9.140625" style="5"/>
    <col min="1542" max="1542" width="2" style="5" bestFit="1" customWidth="1"/>
    <col min="1543" max="1543" width="2.85546875" style="5" bestFit="1" customWidth="1"/>
    <col min="1544" max="1544" width="3.28515625" style="5" bestFit="1" customWidth="1"/>
    <col min="1545" max="1545" width="2" style="5" bestFit="1" customWidth="1"/>
    <col min="1546" max="1547" width="0" style="5" hidden="1" customWidth="1"/>
    <col min="1548" max="1548" width="7.7109375" style="5" customWidth="1"/>
    <col min="1549" max="1549" width="6.5703125" style="5" customWidth="1"/>
    <col min="1550" max="1550" width="8.7109375" style="5" customWidth="1"/>
    <col min="1551" max="1551" width="7.85546875" style="5" customWidth="1"/>
    <col min="1552" max="1789" width="9.140625" style="5"/>
    <col min="1790" max="1790" width="2.85546875" style="5" customWidth="1"/>
    <col min="1791" max="1791" width="9.140625" style="5"/>
    <col min="1792" max="1792" width="6" style="5" bestFit="1" customWidth="1"/>
    <col min="1793" max="1793" width="6.28515625" style="5" customWidth="1"/>
    <col min="1794" max="1794" width="6.28515625" style="5" bestFit="1" customWidth="1"/>
    <col min="1795" max="1795" width="13.28515625" style="5" customWidth="1"/>
    <col min="1796" max="1797" width="9.140625" style="5"/>
    <col min="1798" max="1798" width="2" style="5" bestFit="1" customWidth="1"/>
    <col min="1799" max="1799" width="2.85546875" style="5" bestFit="1" customWidth="1"/>
    <col min="1800" max="1800" width="3.28515625" style="5" bestFit="1" customWidth="1"/>
    <col min="1801" max="1801" width="2" style="5" bestFit="1" customWidth="1"/>
    <col min="1802" max="1803" width="0" style="5" hidden="1" customWidth="1"/>
    <col min="1804" max="1804" width="7.7109375" style="5" customWidth="1"/>
    <col min="1805" max="1805" width="6.5703125" style="5" customWidth="1"/>
    <col min="1806" max="1806" width="8.7109375" style="5" customWidth="1"/>
    <col min="1807" max="1807" width="7.85546875" style="5" customWidth="1"/>
    <col min="1808" max="2045" width="9.140625" style="5"/>
    <col min="2046" max="2046" width="2.85546875" style="5" customWidth="1"/>
    <col min="2047" max="2047" width="9.140625" style="5"/>
    <col min="2048" max="2048" width="6" style="5" bestFit="1" customWidth="1"/>
    <col min="2049" max="2049" width="6.28515625" style="5" customWidth="1"/>
    <col min="2050" max="2050" width="6.28515625" style="5" bestFit="1" customWidth="1"/>
    <col min="2051" max="2051" width="13.28515625" style="5" customWidth="1"/>
    <col min="2052" max="2053" width="9.140625" style="5"/>
    <col min="2054" max="2054" width="2" style="5" bestFit="1" customWidth="1"/>
    <col min="2055" max="2055" width="2.85546875" style="5" bestFit="1" customWidth="1"/>
    <col min="2056" max="2056" width="3.28515625" style="5" bestFit="1" customWidth="1"/>
    <col min="2057" max="2057" width="2" style="5" bestFit="1" customWidth="1"/>
    <col min="2058" max="2059" width="0" style="5" hidden="1" customWidth="1"/>
    <col min="2060" max="2060" width="7.7109375" style="5" customWidth="1"/>
    <col min="2061" max="2061" width="6.5703125" style="5" customWidth="1"/>
    <col min="2062" max="2062" width="8.7109375" style="5" customWidth="1"/>
    <col min="2063" max="2063" width="7.85546875" style="5" customWidth="1"/>
    <col min="2064" max="2301" width="9.140625" style="5"/>
    <col min="2302" max="2302" width="2.85546875" style="5" customWidth="1"/>
    <col min="2303" max="2303" width="9.140625" style="5"/>
    <col min="2304" max="2304" width="6" style="5" bestFit="1" customWidth="1"/>
    <col min="2305" max="2305" width="6.28515625" style="5" customWidth="1"/>
    <col min="2306" max="2306" width="6.28515625" style="5" bestFit="1" customWidth="1"/>
    <col min="2307" max="2307" width="13.28515625" style="5" customWidth="1"/>
    <col min="2308" max="2309" width="9.140625" style="5"/>
    <col min="2310" max="2310" width="2" style="5" bestFit="1" customWidth="1"/>
    <col min="2311" max="2311" width="2.85546875" style="5" bestFit="1" customWidth="1"/>
    <col min="2312" max="2312" width="3.28515625" style="5" bestFit="1" customWidth="1"/>
    <col min="2313" max="2313" width="2" style="5" bestFit="1" customWidth="1"/>
    <col min="2314" max="2315" width="0" style="5" hidden="1" customWidth="1"/>
    <col min="2316" max="2316" width="7.7109375" style="5" customWidth="1"/>
    <col min="2317" max="2317" width="6.5703125" style="5" customWidth="1"/>
    <col min="2318" max="2318" width="8.7109375" style="5" customWidth="1"/>
    <col min="2319" max="2319" width="7.85546875" style="5" customWidth="1"/>
    <col min="2320" max="2557" width="9.140625" style="5"/>
    <col min="2558" max="2558" width="2.85546875" style="5" customWidth="1"/>
    <col min="2559" max="2559" width="9.140625" style="5"/>
    <col min="2560" max="2560" width="6" style="5" bestFit="1" customWidth="1"/>
    <col min="2561" max="2561" width="6.28515625" style="5" customWidth="1"/>
    <col min="2562" max="2562" width="6.28515625" style="5" bestFit="1" customWidth="1"/>
    <col min="2563" max="2563" width="13.28515625" style="5" customWidth="1"/>
    <col min="2564" max="2565" width="9.140625" style="5"/>
    <col min="2566" max="2566" width="2" style="5" bestFit="1" customWidth="1"/>
    <col min="2567" max="2567" width="2.85546875" style="5" bestFit="1" customWidth="1"/>
    <col min="2568" max="2568" width="3.28515625" style="5" bestFit="1" customWidth="1"/>
    <col min="2569" max="2569" width="2" style="5" bestFit="1" customWidth="1"/>
    <col min="2570" max="2571" width="0" style="5" hidden="1" customWidth="1"/>
    <col min="2572" max="2572" width="7.7109375" style="5" customWidth="1"/>
    <col min="2573" max="2573" width="6.5703125" style="5" customWidth="1"/>
    <col min="2574" max="2574" width="8.7109375" style="5" customWidth="1"/>
    <col min="2575" max="2575" width="7.85546875" style="5" customWidth="1"/>
    <col min="2576" max="2813" width="9.140625" style="5"/>
    <col min="2814" max="2814" width="2.85546875" style="5" customWidth="1"/>
    <col min="2815" max="2815" width="9.140625" style="5"/>
    <col min="2816" max="2816" width="6" style="5" bestFit="1" customWidth="1"/>
    <col min="2817" max="2817" width="6.28515625" style="5" customWidth="1"/>
    <col min="2818" max="2818" width="6.28515625" style="5" bestFit="1" customWidth="1"/>
    <col min="2819" max="2819" width="13.28515625" style="5" customWidth="1"/>
    <col min="2820" max="2821" width="9.140625" style="5"/>
    <col min="2822" max="2822" width="2" style="5" bestFit="1" customWidth="1"/>
    <col min="2823" max="2823" width="2.85546875" style="5" bestFit="1" customWidth="1"/>
    <col min="2824" max="2824" width="3.28515625" style="5" bestFit="1" customWidth="1"/>
    <col min="2825" max="2825" width="2" style="5" bestFit="1" customWidth="1"/>
    <col min="2826" max="2827" width="0" style="5" hidden="1" customWidth="1"/>
    <col min="2828" max="2828" width="7.7109375" style="5" customWidth="1"/>
    <col min="2829" max="2829" width="6.5703125" style="5" customWidth="1"/>
    <col min="2830" max="2830" width="8.7109375" style="5" customWidth="1"/>
    <col min="2831" max="2831" width="7.85546875" style="5" customWidth="1"/>
    <col min="2832" max="3069" width="9.140625" style="5"/>
    <col min="3070" max="3070" width="2.85546875" style="5" customWidth="1"/>
    <col min="3071" max="3071" width="9.140625" style="5"/>
    <col min="3072" max="3072" width="6" style="5" bestFit="1" customWidth="1"/>
    <col min="3073" max="3073" width="6.28515625" style="5" customWidth="1"/>
    <col min="3074" max="3074" width="6.28515625" style="5" bestFit="1" customWidth="1"/>
    <col min="3075" max="3075" width="13.28515625" style="5" customWidth="1"/>
    <col min="3076" max="3077" width="9.140625" style="5"/>
    <col min="3078" max="3078" width="2" style="5" bestFit="1" customWidth="1"/>
    <col min="3079" max="3079" width="2.85546875" style="5" bestFit="1" customWidth="1"/>
    <col min="3080" max="3080" width="3.28515625" style="5" bestFit="1" customWidth="1"/>
    <col min="3081" max="3081" width="2" style="5" bestFit="1" customWidth="1"/>
    <col min="3082" max="3083" width="0" style="5" hidden="1" customWidth="1"/>
    <col min="3084" max="3084" width="7.7109375" style="5" customWidth="1"/>
    <col min="3085" max="3085" width="6.5703125" style="5" customWidth="1"/>
    <col min="3086" max="3086" width="8.7109375" style="5" customWidth="1"/>
    <col min="3087" max="3087" width="7.85546875" style="5" customWidth="1"/>
    <col min="3088" max="3325" width="9.140625" style="5"/>
    <col min="3326" max="3326" width="2.85546875" style="5" customWidth="1"/>
    <col min="3327" max="3327" width="9.140625" style="5"/>
    <col min="3328" max="3328" width="6" style="5" bestFit="1" customWidth="1"/>
    <col min="3329" max="3329" width="6.28515625" style="5" customWidth="1"/>
    <col min="3330" max="3330" width="6.28515625" style="5" bestFit="1" customWidth="1"/>
    <col min="3331" max="3331" width="13.28515625" style="5" customWidth="1"/>
    <col min="3332" max="3333" width="9.140625" style="5"/>
    <col min="3334" max="3334" width="2" style="5" bestFit="1" customWidth="1"/>
    <col min="3335" max="3335" width="2.85546875" style="5" bestFit="1" customWidth="1"/>
    <col min="3336" max="3336" width="3.28515625" style="5" bestFit="1" customWidth="1"/>
    <col min="3337" max="3337" width="2" style="5" bestFit="1" customWidth="1"/>
    <col min="3338" max="3339" width="0" style="5" hidden="1" customWidth="1"/>
    <col min="3340" max="3340" width="7.7109375" style="5" customWidth="1"/>
    <col min="3341" max="3341" width="6.5703125" style="5" customWidth="1"/>
    <col min="3342" max="3342" width="8.7109375" style="5" customWidth="1"/>
    <col min="3343" max="3343" width="7.85546875" style="5" customWidth="1"/>
    <col min="3344" max="3581" width="9.140625" style="5"/>
    <col min="3582" max="3582" width="2.85546875" style="5" customWidth="1"/>
    <col min="3583" max="3583" width="9.140625" style="5"/>
    <col min="3584" max="3584" width="6" style="5" bestFit="1" customWidth="1"/>
    <col min="3585" max="3585" width="6.28515625" style="5" customWidth="1"/>
    <col min="3586" max="3586" width="6.28515625" style="5" bestFit="1" customWidth="1"/>
    <col min="3587" max="3587" width="13.28515625" style="5" customWidth="1"/>
    <col min="3588" max="3589" width="9.140625" style="5"/>
    <col min="3590" max="3590" width="2" style="5" bestFit="1" customWidth="1"/>
    <col min="3591" max="3591" width="2.85546875" style="5" bestFit="1" customWidth="1"/>
    <col min="3592" max="3592" width="3.28515625" style="5" bestFit="1" customWidth="1"/>
    <col min="3593" max="3593" width="2" style="5" bestFit="1" customWidth="1"/>
    <col min="3594" max="3595" width="0" style="5" hidden="1" customWidth="1"/>
    <col min="3596" max="3596" width="7.7109375" style="5" customWidth="1"/>
    <col min="3597" max="3597" width="6.5703125" style="5" customWidth="1"/>
    <col min="3598" max="3598" width="8.7109375" style="5" customWidth="1"/>
    <col min="3599" max="3599" width="7.85546875" style="5" customWidth="1"/>
    <col min="3600" max="3837" width="9.140625" style="5"/>
    <col min="3838" max="3838" width="2.85546875" style="5" customWidth="1"/>
    <col min="3839" max="3839" width="9.140625" style="5"/>
    <col min="3840" max="3840" width="6" style="5" bestFit="1" customWidth="1"/>
    <col min="3841" max="3841" width="6.28515625" style="5" customWidth="1"/>
    <col min="3842" max="3842" width="6.28515625" style="5" bestFit="1" customWidth="1"/>
    <col min="3843" max="3843" width="13.28515625" style="5" customWidth="1"/>
    <col min="3844" max="3845" width="9.140625" style="5"/>
    <col min="3846" max="3846" width="2" style="5" bestFit="1" customWidth="1"/>
    <col min="3847" max="3847" width="2.85546875" style="5" bestFit="1" customWidth="1"/>
    <col min="3848" max="3848" width="3.28515625" style="5" bestFit="1" customWidth="1"/>
    <col min="3849" max="3849" width="2" style="5" bestFit="1" customWidth="1"/>
    <col min="3850" max="3851" width="0" style="5" hidden="1" customWidth="1"/>
    <col min="3852" max="3852" width="7.7109375" style="5" customWidth="1"/>
    <col min="3853" max="3853" width="6.5703125" style="5" customWidth="1"/>
    <col min="3854" max="3854" width="8.7109375" style="5" customWidth="1"/>
    <col min="3855" max="3855" width="7.85546875" style="5" customWidth="1"/>
    <col min="3856" max="4093" width="9.140625" style="5"/>
    <col min="4094" max="4094" width="2.85546875" style="5" customWidth="1"/>
    <col min="4095" max="4095" width="9.140625" style="5"/>
    <col min="4096" max="4096" width="6" style="5" bestFit="1" customWidth="1"/>
    <col min="4097" max="4097" width="6.28515625" style="5" customWidth="1"/>
    <col min="4098" max="4098" width="6.28515625" style="5" bestFit="1" customWidth="1"/>
    <col min="4099" max="4099" width="13.28515625" style="5" customWidth="1"/>
    <col min="4100" max="4101" width="9.140625" style="5"/>
    <col min="4102" max="4102" width="2" style="5" bestFit="1" customWidth="1"/>
    <col min="4103" max="4103" width="2.85546875" style="5" bestFit="1" customWidth="1"/>
    <col min="4104" max="4104" width="3.28515625" style="5" bestFit="1" customWidth="1"/>
    <col min="4105" max="4105" width="2" style="5" bestFit="1" customWidth="1"/>
    <col min="4106" max="4107" width="0" style="5" hidden="1" customWidth="1"/>
    <col min="4108" max="4108" width="7.7109375" style="5" customWidth="1"/>
    <col min="4109" max="4109" width="6.5703125" style="5" customWidth="1"/>
    <col min="4110" max="4110" width="8.7109375" style="5" customWidth="1"/>
    <col min="4111" max="4111" width="7.85546875" style="5" customWidth="1"/>
    <col min="4112" max="4349" width="9.140625" style="5"/>
    <col min="4350" max="4350" width="2.85546875" style="5" customWidth="1"/>
    <col min="4351" max="4351" width="9.140625" style="5"/>
    <col min="4352" max="4352" width="6" style="5" bestFit="1" customWidth="1"/>
    <col min="4353" max="4353" width="6.28515625" style="5" customWidth="1"/>
    <col min="4354" max="4354" width="6.28515625" style="5" bestFit="1" customWidth="1"/>
    <col min="4355" max="4355" width="13.28515625" style="5" customWidth="1"/>
    <col min="4356" max="4357" width="9.140625" style="5"/>
    <col min="4358" max="4358" width="2" style="5" bestFit="1" customWidth="1"/>
    <col min="4359" max="4359" width="2.85546875" style="5" bestFit="1" customWidth="1"/>
    <col min="4360" max="4360" width="3.28515625" style="5" bestFit="1" customWidth="1"/>
    <col min="4361" max="4361" width="2" style="5" bestFit="1" customWidth="1"/>
    <col min="4362" max="4363" width="0" style="5" hidden="1" customWidth="1"/>
    <col min="4364" max="4364" width="7.7109375" style="5" customWidth="1"/>
    <col min="4365" max="4365" width="6.5703125" style="5" customWidth="1"/>
    <col min="4366" max="4366" width="8.7109375" style="5" customWidth="1"/>
    <col min="4367" max="4367" width="7.85546875" style="5" customWidth="1"/>
    <col min="4368" max="4605" width="9.140625" style="5"/>
    <col min="4606" max="4606" width="2.85546875" style="5" customWidth="1"/>
    <col min="4607" max="4607" width="9.140625" style="5"/>
    <col min="4608" max="4608" width="6" style="5" bestFit="1" customWidth="1"/>
    <col min="4609" max="4609" width="6.28515625" style="5" customWidth="1"/>
    <col min="4610" max="4610" width="6.28515625" style="5" bestFit="1" customWidth="1"/>
    <col min="4611" max="4611" width="13.28515625" style="5" customWidth="1"/>
    <col min="4612" max="4613" width="9.140625" style="5"/>
    <col min="4614" max="4614" width="2" style="5" bestFit="1" customWidth="1"/>
    <col min="4615" max="4615" width="2.85546875" style="5" bestFit="1" customWidth="1"/>
    <col min="4616" max="4616" width="3.28515625" style="5" bestFit="1" customWidth="1"/>
    <col min="4617" max="4617" width="2" style="5" bestFit="1" customWidth="1"/>
    <col min="4618" max="4619" width="0" style="5" hidden="1" customWidth="1"/>
    <col min="4620" max="4620" width="7.7109375" style="5" customWidth="1"/>
    <col min="4621" max="4621" width="6.5703125" style="5" customWidth="1"/>
    <col min="4622" max="4622" width="8.7109375" style="5" customWidth="1"/>
    <col min="4623" max="4623" width="7.85546875" style="5" customWidth="1"/>
    <col min="4624" max="4861" width="9.140625" style="5"/>
    <col min="4862" max="4862" width="2.85546875" style="5" customWidth="1"/>
    <col min="4863" max="4863" width="9.140625" style="5"/>
    <col min="4864" max="4864" width="6" style="5" bestFit="1" customWidth="1"/>
    <col min="4865" max="4865" width="6.28515625" style="5" customWidth="1"/>
    <col min="4866" max="4866" width="6.28515625" style="5" bestFit="1" customWidth="1"/>
    <col min="4867" max="4867" width="13.28515625" style="5" customWidth="1"/>
    <col min="4868" max="4869" width="9.140625" style="5"/>
    <col min="4870" max="4870" width="2" style="5" bestFit="1" customWidth="1"/>
    <col min="4871" max="4871" width="2.85546875" style="5" bestFit="1" customWidth="1"/>
    <col min="4872" max="4872" width="3.28515625" style="5" bestFit="1" customWidth="1"/>
    <col min="4873" max="4873" width="2" style="5" bestFit="1" customWidth="1"/>
    <col min="4874" max="4875" width="0" style="5" hidden="1" customWidth="1"/>
    <col min="4876" max="4876" width="7.7109375" style="5" customWidth="1"/>
    <col min="4877" max="4877" width="6.5703125" style="5" customWidth="1"/>
    <col min="4878" max="4878" width="8.7109375" style="5" customWidth="1"/>
    <col min="4879" max="4879" width="7.85546875" style="5" customWidth="1"/>
    <col min="4880" max="5117" width="9.140625" style="5"/>
    <col min="5118" max="5118" width="2.85546875" style="5" customWidth="1"/>
    <col min="5119" max="5119" width="9.140625" style="5"/>
    <col min="5120" max="5120" width="6" style="5" bestFit="1" customWidth="1"/>
    <col min="5121" max="5121" width="6.28515625" style="5" customWidth="1"/>
    <col min="5122" max="5122" width="6.28515625" style="5" bestFit="1" customWidth="1"/>
    <col min="5123" max="5123" width="13.28515625" style="5" customWidth="1"/>
    <col min="5124" max="5125" width="9.140625" style="5"/>
    <col min="5126" max="5126" width="2" style="5" bestFit="1" customWidth="1"/>
    <col min="5127" max="5127" width="2.85546875" style="5" bestFit="1" customWidth="1"/>
    <col min="5128" max="5128" width="3.28515625" style="5" bestFit="1" customWidth="1"/>
    <col min="5129" max="5129" width="2" style="5" bestFit="1" customWidth="1"/>
    <col min="5130" max="5131" width="0" style="5" hidden="1" customWidth="1"/>
    <col min="5132" max="5132" width="7.7109375" style="5" customWidth="1"/>
    <col min="5133" max="5133" width="6.5703125" style="5" customWidth="1"/>
    <col min="5134" max="5134" width="8.7109375" style="5" customWidth="1"/>
    <col min="5135" max="5135" width="7.85546875" style="5" customWidth="1"/>
    <col min="5136" max="5373" width="9.140625" style="5"/>
    <col min="5374" max="5374" width="2.85546875" style="5" customWidth="1"/>
    <col min="5375" max="5375" width="9.140625" style="5"/>
    <col min="5376" max="5376" width="6" style="5" bestFit="1" customWidth="1"/>
    <col min="5377" max="5377" width="6.28515625" style="5" customWidth="1"/>
    <col min="5378" max="5378" width="6.28515625" style="5" bestFit="1" customWidth="1"/>
    <col min="5379" max="5379" width="13.28515625" style="5" customWidth="1"/>
    <col min="5380" max="5381" width="9.140625" style="5"/>
    <col min="5382" max="5382" width="2" style="5" bestFit="1" customWidth="1"/>
    <col min="5383" max="5383" width="2.85546875" style="5" bestFit="1" customWidth="1"/>
    <col min="5384" max="5384" width="3.28515625" style="5" bestFit="1" customWidth="1"/>
    <col min="5385" max="5385" width="2" style="5" bestFit="1" customWidth="1"/>
    <col min="5386" max="5387" width="0" style="5" hidden="1" customWidth="1"/>
    <col min="5388" max="5388" width="7.7109375" style="5" customWidth="1"/>
    <col min="5389" max="5389" width="6.5703125" style="5" customWidth="1"/>
    <col min="5390" max="5390" width="8.7109375" style="5" customWidth="1"/>
    <col min="5391" max="5391" width="7.85546875" style="5" customWidth="1"/>
    <col min="5392" max="5629" width="9.140625" style="5"/>
    <col min="5630" max="5630" width="2.85546875" style="5" customWidth="1"/>
    <col min="5631" max="5631" width="9.140625" style="5"/>
    <col min="5632" max="5632" width="6" style="5" bestFit="1" customWidth="1"/>
    <col min="5633" max="5633" width="6.28515625" style="5" customWidth="1"/>
    <col min="5634" max="5634" width="6.28515625" style="5" bestFit="1" customWidth="1"/>
    <col min="5635" max="5635" width="13.28515625" style="5" customWidth="1"/>
    <col min="5636" max="5637" width="9.140625" style="5"/>
    <col min="5638" max="5638" width="2" style="5" bestFit="1" customWidth="1"/>
    <col min="5639" max="5639" width="2.85546875" style="5" bestFit="1" customWidth="1"/>
    <col min="5640" max="5640" width="3.28515625" style="5" bestFit="1" customWidth="1"/>
    <col min="5641" max="5641" width="2" style="5" bestFit="1" customWidth="1"/>
    <col min="5642" max="5643" width="0" style="5" hidden="1" customWidth="1"/>
    <col min="5644" max="5644" width="7.7109375" style="5" customWidth="1"/>
    <col min="5645" max="5645" width="6.5703125" style="5" customWidth="1"/>
    <col min="5646" max="5646" width="8.7109375" style="5" customWidth="1"/>
    <col min="5647" max="5647" width="7.85546875" style="5" customWidth="1"/>
    <col min="5648" max="5885" width="9.140625" style="5"/>
    <col min="5886" max="5886" width="2.85546875" style="5" customWidth="1"/>
    <col min="5887" max="5887" width="9.140625" style="5"/>
    <col min="5888" max="5888" width="6" style="5" bestFit="1" customWidth="1"/>
    <col min="5889" max="5889" width="6.28515625" style="5" customWidth="1"/>
    <col min="5890" max="5890" width="6.28515625" style="5" bestFit="1" customWidth="1"/>
    <col min="5891" max="5891" width="13.28515625" style="5" customWidth="1"/>
    <col min="5892" max="5893" width="9.140625" style="5"/>
    <col min="5894" max="5894" width="2" style="5" bestFit="1" customWidth="1"/>
    <col min="5895" max="5895" width="2.85546875" style="5" bestFit="1" customWidth="1"/>
    <col min="5896" max="5896" width="3.28515625" style="5" bestFit="1" customWidth="1"/>
    <col min="5897" max="5897" width="2" style="5" bestFit="1" customWidth="1"/>
    <col min="5898" max="5899" width="0" style="5" hidden="1" customWidth="1"/>
    <col min="5900" max="5900" width="7.7109375" style="5" customWidth="1"/>
    <col min="5901" max="5901" width="6.5703125" style="5" customWidth="1"/>
    <col min="5902" max="5902" width="8.7109375" style="5" customWidth="1"/>
    <col min="5903" max="5903" width="7.85546875" style="5" customWidth="1"/>
    <col min="5904" max="6141" width="9.140625" style="5"/>
    <col min="6142" max="6142" width="2.85546875" style="5" customWidth="1"/>
    <col min="6143" max="6143" width="9.140625" style="5"/>
    <col min="6144" max="6144" width="6" style="5" bestFit="1" customWidth="1"/>
    <col min="6145" max="6145" width="6.28515625" style="5" customWidth="1"/>
    <col min="6146" max="6146" width="6.28515625" style="5" bestFit="1" customWidth="1"/>
    <col min="6147" max="6147" width="13.28515625" style="5" customWidth="1"/>
    <col min="6148" max="6149" width="9.140625" style="5"/>
    <col min="6150" max="6150" width="2" style="5" bestFit="1" customWidth="1"/>
    <col min="6151" max="6151" width="2.85546875" style="5" bestFit="1" customWidth="1"/>
    <col min="6152" max="6152" width="3.28515625" style="5" bestFit="1" customWidth="1"/>
    <col min="6153" max="6153" width="2" style="5" bestFit="1" customWidth="1"/>
    <col min="6154" max="6155" width="0" style="5" hidden="1" customWidth="1"/>
    <col min="6156" max="6156" width="7.7109375" style="5" customWidth="1"/>
    <col min="6157" max="6157" width="6.5703125" style="5" customWidth="1"/>
    <col min="6158" max="6158" width="8.7109375" style="5" customWidth="1"/>
    <col min="6159" max="6159" width="7.85546875" style="5" customWidth="1"/>
    <col min="6160" max="6397" width="9.140625" style="5"/>
    <col min="6398" max="6398" width="2.85546875" style="5" customWidth="1"/>
    <col min="6399" max="6399" width="9.140625" style="5"/>
    <col min="6400" max="6400" width="6" style="5" bestFit="1" customWidth="1"/>
    <col min="6401" max="6401" width="6.28515625" style="5" customWidth="1"/>
    <col min="6402" max="6402" width="6.28515625" style="5" bestFit="1" customWidth="1"/>
    <col min="6403" max="6403" width="13.28515625" style="5" customWidth="1"/>
    <col min="6404" max="6405" width="9.140625" style="5"/>
    <col min="6406" max="6406" width="2" style="5" bestFit="1" customWidth="1"/>
    <col min="6407" max="6407" width="2.85546875" style="5" bestFit="1" customWidth="1"/>
    <col min="6408" max="6408" width="3.28515625" style="5" bestFit="1" customWidth="1"/>
    <col min="6409" max="6409" width="2" style="5" bestFit="1" customWidth="1"/>
    <col min="6410" max="6411" width="0" style="5" hidden="1" customWidth="1"/>
    <col min="6412" max="6412" width="7.7109375" style="5" customWidth="1"/>
    <col min="6413" max="6413" width="6.5703125" style="5" customWidth="1"/>
    <col min="6414" max="6414" width="8.7109375" style="5" customWidth="1"/>
    <col min="6415" max="6415" width="7.85546875" style="5" customWidth="1"/>
    <col min="6416" max="6653" width="9.140625" style="5"/>
    <col min="6654" max="6654" width="2.85546875" style="5" customWidth="1"/>
    <col min="6655" max="6655" width="9.140625" style="5"/>
    <col min="6656" max="6656" width="6" style="5" bestFit="1" customWidth="1"/>
    <col min="6657" max="6657" width="6.28515625" style="5" customWidth="1"/>
    <col min="6658" max="6658" width="6.28515625" style="5" bestFit="1" customWidth="1"/>
    <col min="6659" max="6659" width="13.28515625" style="5" customWidth="1"/>
    <col min="6660" max="6661" width="9.140625" style="5"/>
    <col min="6662" max="6662" width="2" style="5" bestFit="1" customWidth="1"/>
    <col min="6663" max="6663" width="2.85546875" style="5" bestFit="1" customWidth="1"/>
    <col min="6664" max="6664" width="3.28515625" style="5" bestFit="1" customWidth="1"/>
    <col min="6665" max="6665" width="2" style="5" bestFit="1" customWidth="1"/>
    <col min="6666" max="6667" width="0" style="5" hidden="1" customWidth="1"/>
    <col min="6668" max="6668" width="7.7109375" style="5" customWidth="1"/>
    <col min="6669" max="6669" width="6.5703125" style="5" customWidth="1"/>
    <col min="6670" max="6670" width="8.7109375" style="5" customWidth="1"/>
    <col min="6671" max="6671" width="7.85546875" style="5" customWidth="1"/>
    <col min="6672" max="6909" width="9.140625" style="5"/>
    <col min="6910" max="6910" width="2.85546875" style="5" customWidth="1"/>
    <col min="6911" max="6911" width="9.140625" style="5"/>
    <col min="6912" max="6912" width="6" style="5" bestFit="1" customWidth="1"/>
    <col min="6913" max="6913" width="6.28515625" style="5" customWidth="1"/>
    <col min="6914" max="6914" width="6.28515625" style="5" bestFit="1" customWidth="1"/>
    <col min="6915" max="6915" width="13.28515625" style="5" customWidth="1"/>
    <col min="6916" max="6917" width="9.140625" style="5"/>
    <col min="6918" max="6918" width="2" style="5" bestFit="1" customWidth="1"/>
    <col min="6919" max="6919" width="2.85546875" style="5" bestFit="1" customWidth="1"/>
    <col min="6920" max="6920" width="3.28515625" style="5" bestFit="1" customWidth="1"/>
    <col min="6921" max="6921" width="2" style="5" bestFit="1" customWidth="1"/>
    <col min="6922" max="6923" width="0" style="5" hidden="1" customWidth="1"/>
    <col min="6924" max="6924" width="7.7109375" style="5" customWidth="1"/>
    <col min="6925" max="6925" width="6.5703125" style="5" customWidth="1"/>
    <col min="6926" max="6926" width="8.7109375" style="5" customWidth="1"/>
    <col min="6927" max="6927" width="7.85546875" style="5" customWidth="1"/>
    <col min="6928" max="7165" width="9.140625" style="5"/>
    <col min="7166" max="7166" width="2.85546875" style="5" customWidth="1"/>
    <col min="7167" max="7167" width="9.140625" style="5"/>
    <col min="7168" max="7168" width="6" style="5" bestFit="1" customWidth="1"/>
    <col min="7169" max="7169" width="6.28515625" style="5" customWidth="1"/>
    <col min="7170" max="7170" width="6.28515625" style="5" bestFit="1" customWidth="1"/>
    <col min="7171" max="7171" width="13.28515625" style="5" customWidth="1"/>
    <col min="7172" max="7173" width="9.140625" style="5"/>
    <col min="7174" max="7174" width="2" style="5" bestFit="1" customWidth="1"/>
    <col min="7175" max="7175" width="2.85546875" style="5" bestFit="1" customWidth="1"/>
    <col min="7176" max="7176" width="3.28515625" style="5" bestFit="1" customWidth="1"/>
    <col min="7177" max="7177" width="2" style="5" bestFit="1" customWidth="1"/>
    <col min="7178" max="7179" width="0" style="5" hidden="1" customWidth="1"/>
    <col min="7180" max="7180" width="7.7109375" style="5" customWidth="1"/>
    <col min="7181" max="7181" width="6.5703125" style="5" customWidth="1"/>
    <col min="7182" max="7182" width="8.7109375" style="5" customWidth="1"/>
    <col min="7183" max="7183" width="7.85546875" style="5" customWidth="1"/>
    <col min="7184" max="7421" width="9.140625" style="5"/>
    <col min="7422" max="7422" width="2.85546875" style="5" customWidth="1"/>
    <col min="7423" max="7423" width="9.140625" style="5"/>
    <col min="7424" max="7424" width="6" style="5" bestFit="1" customWidth="1"/>
    <col min="7425" max="7425" width="6.28515625" style="5" customWidth="1"/>
    <col min="7426" max="7426" width="6.28515625" style="5" bestFit="1" customWidth="1"/>
    <col min="7427" max="7427" width="13.28515625" style="5" customWidth="1"/>
    <col min="7428" max="7429" width="9.140625" style="5"/>
    <col min="7430" max="7430" width="2" style="5" bestFit="1" customWidth="1"/>
    <col min="7431" max="7431" width="2.85546875" style="5" bestFit="1" customWidth="1"/>
    <col min="7432" max="7432" width="3.28515625" style="5" bestFit="1" customWidth="1"/>
    <col min="7433" max="7433" width="2" style="5" bestFit="1" customWidth="1"/>
    <col min="7434" max="7435" width="0" style="5" hidden="1" customWidth="1"/>
    <col min="7436" max="7436" width="7.7109375" style="5" customWidth="1"/>
    <col min="7437" max="7437" width="6.5703125" style="5" customWidth="1"/>
    <col min="7438" max="7438" width="8.7109375" style="5" customWidth="1"/>
    <col min="7439" max="7439" width="7.85546875" style="5" customWidth="1"/>
    <col min="7440" max="7677" width="9.140625" style="5"/>
    <col min="7678" max="7678" width="2.85546875" style="5" customWidth="1"/>
    <col min="7679" max="7679" width="9.140625" style="5"/>
    <col min="7680" max="7680" width="6" style="5" bestFit="1" customWidth="1"/>
    <col min="7681" max="7681" width="6.28515625" style="5" customWidth="1"/>
    <col min="7682" max="7682" width="6.28515625" style="5" bestFit="1" customWidth="1"/>
    <col min="7683" max="7683" width="13.28515625" style="5" customWidth="1"/>
    <col min="7684" max="7685" width="9.140625" style="5"/>
    <col min="7686" max="7686" width="2" style="5" bestFit="1" customWidth="1"/>
    <col min="7687" max="7687" width="2.85546875" style="5" bestFit="1" customWidth="1"/>
    <col min="7688" max="7688" width="3.28515625" style="5" bestFit="1" customWidth="1"/>
    <col min="7689" max="7689" width="2" style="5" bestFit="1" customWidth="1"/>
    <col min="7690" max="7691" width="0" style="5" hidden="1" customWidth="1"/>
    <col min="7692" max="7692" width="7.7109375" style="5" customWidth="1"/>
    <col min="7693" max="7693" width="6.5703125" style="5" customWidth="1"/>
    <col min="7694" max="7694" width="8.7109375" style="5" customWidth="1"/>
    <col min="7695" max="7695" width="7.85546875" style="5" customWidth="1"/>
    <col min="7696" max="7933" width="9.140625" style="5"/>
    <col min="7934" max="7934" width="2.85546875" style="5" customWidth="1"/>
    <col min="7935" max="7935" width="9.140625" style="5"/>
    <col min="7936" max="7936" width="6" style="5" bestFit="1" customWidth="1"/>
    <col min="7937" max="7937" width="6.28515625" style="5" customWidth="1"/>
    <col min="7938" max="7938" width="6.28515625" style="5" bestFit="1" customWidth="1"/>
    <col min="7939" max="7939" width="13.28515625" style="5" customWidth="1"/>
    <col min="7940" max="7941" width="9.140625" style="5"/>
    <col min="7942" max="7942" width="2" style="5" bestFit="1" customWidth="1"/>
    <col min="7943" max="7943" width="2.85546875" style="5" bestFit="1" customWidth="1"/>
    <col min="7944" max="7944" width="3.28515625" style="5" bestFit="1" customWidth="1"/>
    <col min="7945" max="7945" width="2" style="5" bestFit="1" customWidth="1"/>
    <col min="7946" max="7947" width="0" style="5" hidden="1" customWidth="1"/>
    <col min="7948" max="7948" width="7.7109375" style="5" customWidth="1"/>
    <col min="7949" max="7949" width="6.5703125" style="5" customWidth="1"/>
    <col min="7950" max="7950" width="8.7109375" style="5" customWidth="1"/>
    <col min="7951" max="7951" width="7.85546875" style="5" customWidth="1"/>
    <col min="7952" max="8189" width="9.140625" style="5"/>
    <col min="8190" max="8190" width="2.85546875" style="5" customWidth="1"/>
    <col min="8191" max="8191" width="9.140625" style="5"/>
    <col min="8192" max="8192" width="6" style="5" bestFit="1" customWidth="1"/>
    <col min="8193" max="8193" width="6.28515625" style="5" customWidth="1"/>
    <col min="8194" max="8194" width="6.28515625" style="5" bestFit="1" customWidth="1"/>
    <col min="8195" max="8195" width="13.28515625" style="5" customWidth="1"/>
    <col min="8196" max="8197" width="9.140625" style="5"/>
    <col min="8198" max="8198" width="2" style="5" bestFit="1" customWidth="1"/>
    <col min="8199" max="8199" width="2.85546875" style="5" bestFit="1" customWidth="1"/>
    <col min="8200" max="8200" width="3.28515625" style="5" bestFit="1" customWidth="1"/>
    <col min="8201" max="8201" width="2" style="5" bestFit="1" customWidth="1"/>
    <col min="8202" max="8203" width="0" style="5" hidden="1" customWidth="1"/>
    <col min="8204" max="8204" width="7.7109375" style="5" customWidth="1"/>
    <col min="8205" max="8205" width="6.5703125" style="5" customWidth="1"/>
    <col min="8206" max="8206" width="8.7109375" style="5" customWidth="1"/>
    <col min="8207" max="8207" width="7.85546875" style="5" customWidth="1"/>
    <col min="8208" max="8445" width="9.140625" style="5"/>
    <col min="8446" max="8446" width="2.85546875" style="5" customWidth="1"/>
    <col min="8447" max="8447" width="9.140625" style="5"/>
    <col min="8448" max="8448" width="6" style="5" bestFit="1" customWidth="1"/>
    <col min="8449" max="8449" width="6.28515625" style="5" customWidth="1"/>
    <col min="8450" max="8450" width="6.28515625" style="5" bestFit="1" customWidth="1"/>
    <col min="8451" max="8451" width="13.28515625" style="5" customWidth="1"/>
    <col min="8452" max="8453" width="9.140625" style="5"/>
    <col min="8454" max="8454" width="2" style="5" bestFit="1" customWidth="1"/>
    <col min="8455" max="8455" width="2.85546875" style="5" bestFit="1" customWidth="1"/>
    <col min="8456" max="8456" width="3.28515625" style="5" bestFit="1" customWidth="1"/>
    <col min="8457" max="8457" width="2" style="5" bestFit="1" customWidth="1"/>
    <col min="8458" max="8459" width="0" style="5" hidden="1" customWidth="1"/>
    <col min="8460" max="8460" width="7.7109375" style="5" customWidth="1"/>
    <col min="8461" max="8461" width="6.5703125" style="5" customWidth="1"/>
    <col min="8462" max="8462" width="8.7109375" style="5" customWidth="1"/>
    <col min="8463" max="8463" width="7.85546875" style="5" customWidth="1"/>
    <col min="8464" max="8701" width="9.140625" style="5"/>
    <col min="8702" max="8702" width="2.85546875" style="5" customWidth="1"/>
    <col min="8703" max="8703" width="9.140625" style="5"/>
    <col min="8704" max="8704" width="6" style="5" bestFit="1" customWidth="1"/>
    <col min="8705" max="8705" width="6.28515625" style="5" customWidth="1"/>
    <col min="8706" max="8706" width="6.28515625" style="5" bestFit="1" customWidth="1"/>
    <col min="8707" max="8707" width="13.28515625" style="5" customWidth="1"/>
    <col min="8708" max="8709" width="9.140625" style="5"/>
    <col min="8710" max="8710" width="2" style="5" bestFit="1" customWidth="1"/>
    <col min="8711" max="8711" width="2.85546875" style="5" bestFit="1" customWidth="1"/>
    <col min="8712" max="8712" width="3.28515625" style="5" bestFit="1" customWidth="1"/>
    <col min="8713" max="8713" width="2" style="5" bestFit="1" customWidth="1"/>
    <col min="8714" max="8715" width="0" style="5" hidden="1" customWidth="1"/>
    <col min="8716" max="8716" width="7.7109375" style="5" customWidth="1"/>
    <col min="8717" max="8717" width="6.5703125" style="5" customWidth="1"/>
    <col min="8718" max="8718" width="8.7109375" style="5" customWidth="1"/>
    <col min="8719" max="8719" width="7.85546875" style="5" customWidth="1"/>
    <col min="8720" max="8957" width="9.140625" style="5"/>
    <col min="8958" max="8958" width="2.85546875" style="5" customWidth="1"/>
    <col min="8959" max="8959" width="9.140625" style="5"/>
    <col min="8960" max="8960" width="6" style="5" bestFit="1" customWidth="1"/>
    <col min="8961" max="8961" width="6.28515625" style="5" customWidth="1"/>
    <col min="8962" max="8962" width="6.28515625" style="5" bestFit="1" customWidth="1"/>
    <col min="8963" max="8963" width="13.28515625" style="5" customWidth="1"/>
    <col min="8964" max="8965" width="9.140625" style="5"/>
    <col min="8966" max="8966" width="2" style="5" bestFit="1" customWidth="1"/>
    <col min="8967" max="8967" width="2.85546875" style="5" bestFit="1" customWidth="1"/>
    <col min="8968" max="8968" width="3.28515625" style="5" bestFit="1" customWidth="1"/>
    <col min="8969" max="8969" width="2" style="5" bestFit="1" customWidth="1"/>
    <col min="8970" max="8971" width="0" style="5" hidden="1" customWidth="1"/>
    <col min="8972" max="8972" width="7.7109375" style="5" customWidth="1"/>
    <col min="8973" max="8973" width="6.5703125" style="5" customWidth="1"/>
    <col min="8974" max="8974" width="8.7109375" style="5" customWidth="1"/>
    <col min="8975" max="8975" width="7.85546875" style="5" customWidth="1"/>
    <col min="8976" max="9213" width="9.140625" style="5"/>
    <col min="9214" max="9214" width="2.85546875" style="5" customWidth="1"/>
    <col min="9215" max="9215" width="9.140625" style="5"/>
    <col min="9216" max="9216" width="6" style="5" bestFit="1" customWidth="1"/>
    <col min="9217" max="9217" width="6.28515625" style="5" customWidth="1"/>
    <col min="9218" max="9218" width="6.28515625" style="5" bestFit="1" customWidth="1"/>
    <col min="9219" max="9219" width="13.28515625" style="5" customWidth="1"/>
    <col min="9220" max="9221" width="9.140625" style="5"/>
    <col min="9222" max="9222" width="2" style="5" bestFit="1" customWidth="1"/>
    <col min="9223" max="9223" width="2.85546875" style="5" bestFit="1" customWidth="1"/>
    <col min="9224" max="9224" width="3.28515625" style="5" bestFit="1" customWidth="1"/>
    <col min="9225" max="9225" width="2" style="5" bestFit="1" customWidth="1"/>
    <col min="9226" max="9227" width="0" style="5" hidden="1" customWidth="1"/>
    <col min="9228" max="9228" width="7.7109375" style="5" customWidth="1"/>
    <col min="9229" max="9229" width="6.5703125" style="5" customWidth="1"/>
    <col min="9230" max="9230" width="8.7109375" style="5" customWidth="1"/>
    <col min="9231" max="9231" width="7.85546875" style="5" customWidth="1"/>
    <col min="9232" max="9469" width="9.140625" style="5"/>
    <col min="9470" max="9470" width="2.85546875" style="5" customWidth="1"/>
    <col min="9471" max="9471" width="9.140625" style="5"/>
    <col min="9472" max="9472" width="6" style="5" bestFit="1" customWidth="1"/>
    <col min="9473" max="9473" width="6.28515625" style="5" customWidth="1"/>
    <col min="9474" max="9474" width="6.28515625" style="5" bestFit="1" customWidth="1"/>
    <col min="9475" max="9475" width="13.28515625" style="5" customWidth="1"/>
    <col min="9476" max="9477" width="9.140625" style="5"/>
    <col min="9478" max="9478" width="2" style="5" bestFit="1" customWidth="1"/>
    <col min="9479" max="9479" width="2.85546875" style="5" bestFit="1" customWidth="1"/>
    <col min="9480" max="9480" width="3.28515625" style="5" bestFit="1" customWidth="1"/>
    <col min="9481" max="9481" width="2" style="5" bestFit="1" customWidth="1"/>
    <col min="9482" max="9483" width="0" style="5" hidden="1" customWidth="1"/>
    <col min="9484" max="9484" width="7.7109375" style="5" customWidth="1"/>
    <col min="9485" max="9485" width="6.5703125" style="5" customWidth="1"/>
    <col min="9486" max="9486" width="8.7109375" style="5" customWidth="1"/>
    <col min="9487" max="9487" width="7.85546875" style="5" customWidth="1"/>
    <col min="9488" max="9725" width="9.140625" style="5"/>
    <col min="9726" max="9726" width="2.85546875" style="5" customWidth="1"/>
    <col min="9727" max="9727" width="9.140625" style="5"/>
    <col min="9728" max="9728" width="6" style="5" bestFit="1" customWidth="1"/>
    <col min="9729" max="9729" width="6.28515625" style="5" customWidth="1"/>
    <col min="9730" max="9730" width="6.28515625" style="5" bestFit="1" customWidth="1"/>
    <col min="9731" max="9731" width="13.28515625" style="5" customWidth="1"/>
    <col min="9732" max="9733" width="9.140625" style="5"/>
    <col min="9734" max="9734" width="2" style="5" bestFit="1" customWidth="1"/>
    <col min="9735" max="9735" width="2.85546875" style="5" bestFit="1" customWidth="1"/>
    <col min="9736" max="9736" width="3.28515625" style="5" bestFit="1" customWidth="1"/>
    <col min="9737" max="9737" width="2" style="5" bestFit="1" customWidth="1"/>
    <col min="9738" max="9739" width="0" style="5" hidden="1" customWidth="1"/>
    <col min="9740" max="9740" width="7.7109375" style="5" customWidth="1"/>
    <col min="9741" max="9741" width="6.5703125" style="5" customWidth="1"/>
    <col min="9742" max="9742" width="8.7109375" style="5" customWidth="1"/>
    <col min="9743" max="9743" width="7.85546875" style="5" customWidth="1"/>
    <col min="9744" max="9981" width="9.140625" style="5"/>
    <col min="9982" max="9982" width="2.85546875" style="5" customWidth="1"/>
    <col min="9983" max="9983" width="9.140625" style="5"/>
    <col min="9984" max="9984" width="6" style="5" bestFit="1" customWidth="1"/>
    <col min="9985" max="9985" width="6.28515625" style="5" customWidth="1"/>
    <col min="9986" max="9986" width="6.28515625" style="5" bestFit="1" customWidth="1"/>
    <col min="9987" max="9987" width="13.28515625" style="5" customWidth="1"/>
    <col min="9988" max="9989" width="9.140625" style="5"/>
    <col min="9990" max="9990" width="2" style="5" bestFit="1" customWidth="1"/>
    <col min="9991" max="9991" width="2.85546875" style="5" bestFit="1" customWidth="1"/>
    <col min="9992" max="9992" width="3.28515625" style="5" bestFit="1" customWidth="1"/>
    <col min="9993" max="9993" width="2" style="5" bestFit="1" customWidth="1"/>
    <col min="9994" max="9995" width="0" style="5" hidden="1" customWidth="1"/>
    <col min="9996" max="9996" width="7.7109375" style="5" customWidth="1"/>
    <col min="9997" max="9997" width="6.5703125" style="5" customWidth="1"/>
    <col min="9998" max="9998" width="8.7109375" style="5" customWidth="1"/>
    <col min="9999" max="9999" width="7.85546875" style="5" customWidth="1"/>
    <col min="10000" max="10237" width="9.140625" style="5"/>
    <col min="10238" max="10238" width="2.85546875" style="5" customWidth="1"/>
    <col min="10239" max="10239" width="9.140625" style="5"/>
    <col min="10240" max="10240" width="6" style="5" bestFit="1" customWidth="1"/>
    <col min="10241" max="10241" width="6.28515625" style="5" customWidth="1"/>
    <col min="10242" max="10242" width="6.28515625" style="5" bestFit="1" customWidth="1"/>
    <col min="10243" max="10243" width="13.28515625" style="5" customWidth="1"/>
    <col min="10244" max="10245" width="9.140625" style="5"/>
    <col min="10246" max="10246" width="2" style="5" bestFit="1" customWidth="1"/>
    <col min="10247" max="10247" width="2.85546875" style="5" bestFit="1" customWidth="1"/>
    <col min="10248" max="10248" width="3.28515625" style="5" bestFit="1" customWidth="1"/>
    <col min="10249" max="10249" width="2" style="5" bestFit="1" customWidth="1"/>
    <col min="10250" max="10251" width="0" style="5" hidden="1" customWidth="1"/>
    <col min="10252" max="10252" width="7.7109375" style="5" customWidth="1"/>
    <col min="10253" max="10253" width="6.5703125" style="5" customWidth="1"/>
    <col min="10254" max="10254" width="8.7109375" style="5" customWidth="1"/>
    <col min="10255" max="10255" width="7.85546875" style="5" customWidth="1"/>
    <col min="10256" max="10493" width="9.140625" style="5"/>
    <col min="10494" max="10494" width="2.85546875" style="5" customWidth="1"/>
    <col min="10495" max="10495" width="9.140625" style="5"/>
    <col min="10496" max="10496" width="6" style="5" bestFit="1" customWidth="1"/>
    <col min="10497" max="10497" width="6.28515625" style="5" customWidth="1"/>
    <col min="10498" max="10498" width="6.28515625" style="5" bestFit="1" customWidth="1"/>
    <col min="10499" max="10499" width="13.28515625" style="5" customWidth="1"/>
    <col min="10500" max="10501" width="9.140625" style="5"/>
    <col min="10502" max="10502" width="2" style="5" bestFit="1" customWidth="1"/>
    <col min="10503" max="10503" width="2.85546875" style="5" bestFit="1" customWidth="1"/>
    <col min="10504" max="10504" width="3.28515625" style="5" bestFit="1" customWidth="1"/>
    <col min="10505" max="10505" width="2" style="5" bestFit="1" customWidth="1"/>
    <col min="10506" max="10507" width="0" style="5" hidden="1" customWidth="1"/>
    <col min="10508" max="10508" width="7.7109375" style="5" customWidth="1"/>
    <col min="10509" max="10509" width="6.5703125" style="5" customWidth="1"/>
    <col min="10510" max="10510" width="8.7109375" style="5" customWidth="1"/>
    <col min="10511" max="10511" width="7.85546875" style="5" customWidth="1"/>
    <col min="10512" max="10749" width="9.140625" style="5"/>
    <col min="10750" max="10750" width="2.85546875" style="5" customWidth="1"/>
    <col min="10751" max="10751" width="9.140625" style="5"/>
    <col min="10752" max="10752" width="6" style="5" bestFit="1" customWidth="1"/>
    <col min="10753" max="10753" width="6.28515625" style="5" customWidth="1"/>
    <col min="10754" max="10754" width="6.28515625" style="5" bestFit="1" customWidth="1"/>
    <col min="10755" max="10755" width="13.28515625" style="5" customWidth="1"/>
    <col min="10756" max="10757" width="9.140625" style="5"/>
    <col min="10758" max="10758" width="2" style="5" bestFit="1" customWidth="1"/>
    <col min="10759" max="10759" width="2.85546875" style="5" bestFit="1" customWidth="1"/>
    <col min="10760" max="10760" width="3.28515625" style="5" bestFit="1" customWidth="1"/>
    <col min="10761" max="10761" width="2" style="5" bestFit="1" customWidth="1"/>
    <col min="10762" max="10763" width="0" style="5" hidden="1" customWidth="1"/>
    <col min="10764" max="10764" width="7.7109375" style="5" customWidth="1"/>
    <col min="10765" max="10765" width="6.5703125" style="5" customWidth="1"/>
    <col min="10766" max="10766" width="8.7109375" style="5" customWidth="1"/>
    <col min="10767" max="10767" width="7.85546875" style="5" customWidth="1"/>
    <col min="10768" max="11005" width="9.140625" style="5"/>
    <col min="11006" max="11006" width="2.85546875" style="5" customWidth="1"/>
    <col min="11007" max="11007" width="9.140625" style="5"/>
    <col min="11008" max="11008" width="6" style="5" bestFit="1" customWidth="1"/>
    <col min="11009" max="11009" width="6.28515625" style="5" customWidth="1"/>
    <col min="11010" max="11010" width="6.28515625" style="5" bestFit="1" customWidth="1"/>
    <col min="11011" max="11011" width="13.28515625" style="5" customWidth="1"/>
    <col min="11012" max="11013" width="9.140625" style="5"/>
    <col min="11014" max="11014" width="2" style="5" bestFit="1" customWidth="1"/>
    <col min="11015" max="11015" width="2.85546875" style="5" bestFit="1" customWidth="1"/>
    <col min="11016" max="11016" width="3.28515625" style="5" bestFit="1" customWidth="1"/>
    <col min="11017" max="11017" width="2" style="5" bestFit="1" customWidth="1"/>
    <col min="11018" max="11019" width="0" style="5" hidden="1" customWidth="1"/>
    <col min="11020" max="11020" width="7.7109375" style="5" customWidth="1"/>
    <col min="11021" max="11021" width="6.5703125" style="5" customWidth="1"/>
    <col min="11022" max="11022" width="8.7109375" style="5" customWidth="1"/>
    <col min="11023" max="11023" width="7.85546875" style="5" customWidth="1"/>
    <col min="11024" max="11261" width="9.140625" style="5"/>
    <col min="11262" max="11262" width="2.85546875" style="5" customWidth="1"/>
    <col min="11263" max="11263" width="9.140625" style="5"/>
    <col min="11264" max="11264" width="6" style="5" bestFit="1" customWidth="1"/>
    <col min="11265" max="11265" width="6.28515625" style="5" customWidth="1"/>
    <col min="11266" max="11266" width="6.28515625" style="5" bestFit="1" customWidth="1"/>
    <col min="11267" max="11267" width="13.28515625" style="5" customWidth="1"/>
    <col min="11268" max="11269" width="9.140625" style="5"/>
    <col min="11270" max="11270" width="2" style="5" bestFit="1" customWidth="1"/>
    <col min="11271" max="11271" width="2.85546875" style="5" bestFit="1" customWidth="1"/>
    <col min="11272" max="11272" width="3.28515625" style="5" bestFit="1" customWidth="1"/>
    <col min="11273" max="11273" width="2" style="5" bestFit="1" customWidth="1"/>
    <col min="11274" max="11275" width="0" style="5" hidden="1" customWidth="1"/>
    <col min="11276" max="11276" width="7.7109375" style="5" customWidth="1"/>
    <col min="11277" max="11277" width="6.5703125" style="5" customWidth="1"/>
    <col min="11278" max="11278" width="8.7109375" style="5" customWidth="1"/>
    <col min="11279" max="11279" width="7.85546875" style="5" customWidth="1"/>
    <col min="11280" max="11517" width="9.140625" style="5"/>
    <col min="11518" max="11518" width="2.85546875" style="5" customWidth="1"/>
    <col min="11519" max="11519" width="9.140625" style="5"/>
    <col min="11520" max="11520" width="6" style="5" bestFit="1" customWidth="1"/>
    <col min="11521" max="11521" width="6.28515625" style="5" customWidth="1"/>
    <col min="11522" max="11522" width="6.28515625" style="5" bestFit="1" customWidth="1"/>
    <col min="11523" max="11523" width="13.28515625" style="5" customWidth="1"/>
    <col min="11524" max="11525" width="9.140625" style="5"/>
    <col min="11526" max="11526" width="2" style="5" bestFit="1" customWidth="1"/>
    <col min="11527" max="11527" width="2.85546875" style="5" bestFit="1" customWidth="1"/>
    <col min="11528" max="11528" width="3.28515625" style="5" bestFit="1" customWidth="1"/>
    <col min="11529" max="11529" width="2" style="5" bestFit="1" customWidth="1"/>
    <col min="11530" max="11531" width="0" style="5" hidden="1" customWidth="1"/>
    <col min="11532" max="11532" width="7.7109375" style="5" customWidth="1"/>
    <col min="11533" max="11533" width="6.5703125" style="5" customWidth="1"/>
    <col min="11534" max="11534" width="8.7109375" style="5" customWidth="1"/>
    <col min="11535" max="11535" width="7.85546875" style="5" customWidth="1"/>
    <col min="11536" max="11773" width="9.140625" style="5"/>
    <col min="11774" max="11774" width="2.85546875" style="5" customWidth="1"/>
    <col min="11775" max="11775" width="9.140625" style="5"/>
    <col min="11776" max="11776" width="6" style="5" bestFit="1" customWidth="1"/>
    <col min="11777" max="11777" width="6.28515625" style="5" customWidth="1"/>
    <col min="11778" max="11778" width="6.28515625" style="5" bestFit="1" customWidth="1"/>
    <col min="11779" max="11779" width="13.28515625" style="5" customWidth="1"/>
    <col min="11780" max="11781" width="9.140625" style="5"/>
    <col min="11782" max="11782" width="2" style="5" bestFit="1" customWidth="1"/>
    <col min="11783" max="11783" width="2.85546875" style="5" bestFit="1" customWidth="1"/>
    <col min="11784" max="11784" width="3.28515625" style="5" bestFit="1" customWidth="1"/>
    <col min="11785" max="11785" width="2" style="5" bestFit="1" customWidth="1"/>
    <col min="11786" max="11787" width="0" style="5" hidden="1" customWidth="1"/>
    <col min="11788" max="11788" width="7.7109375" style="5" customWidth="1"/>
    <col min="11789" max="11789" width="6.5703125" style="5" customWidth="1"/>
    <col min="11790" max="11790" width="8.7109375" style="5" customWidth="1"/>
    <col min="11791" max="11791" width="7.85546875" style="5" customWidth="1"/>
    <col min="11792" max="12029" width="9.140625" style="5"/>
    <col min="12030" max="12030" width="2.85546875" style="5" customWidth="1"/>
    <col min="12031" max="12031" width="9.140625" style="5"/>
    <col min="12032" max="12032" width="6" style="5" bestFit="1" customWidth="1"/>
    <col min="12033" max="12033" width="6.28515625" style="5" customWidth="1"/>
    <col min="12034" max="12034" width="6.28515625" style="5" bestFit="1" customWidth="1"/>
    <col min="12035" max="12035" width="13.28515625" style="5" customWidth="1"/>
    <col min="12036" max="12037" width="9.140625" style="5"/>
    <col min="12038" max="12038" width="2" style="5" bestFit="1" customWidth="1"/>
    <col min="12039" max="12039" width="2.85546875" style="5" bestFit="1" customWidth="1"/>
    <col min="12040" max="12040" width="3.28515625" style="5" bestFit="1" customWidth="1"/>
    <col min="12041" max="12041" width="2" style="5" bestFit="1" customWidth="1"/>
    <col min="12042" max="12043" width="0" style="5" hidden="1" customWidth="1"/>
    <col min="12044" max="12044" width="7.7109375" style="5" customWidth="1"/>
    <col min="12045" max="12045" width="6.5703125" style="5" customWidth="1"/>
    <col min="12046" max="12046" width="8.7109375" style="5" customWidth="1"/>
    <col min="12047" max="12047" width="7.85546875" style="5" customWidth="1"/>
    <col min="12048" max="12285" width="9.140625" style="5"/>
    <col min="12286" max="12286" width="2.85546875" style="5" customWidth="1"/>
    <col min="12287" max="12287" width="9.140625" style="5"/>
    <col min="12288" max="12288" width="6" style="5" bestFit="1" customWidth="1"/>
    <col min="12289" max="12289" width="6.28515625" style="5" customWidth="1"/>
    <col min="12290" max="12290" width="6.28515625" style="5" bestFit="1" customWidth="1"/>
    <col min="12291" max="12291" width="13.28515625" style="5" customWidth="1"/>
    <col min="12292" max="12293" width="9.140625" style="5"/>
    <col min="12294" max="12294" width="2" style="5" bestFit="1" customWidth="1"/>
    <col min="12295" max="12295" width="2.85546875" style="5" bestFit="1" customWidth="1"/>
    <col min="12296" max="12296" width="3.28515625" style="5" bestFit="1" customWidth="1"/>
    <col min="12297" max="12297" width="2" style="5" bestFit="1" customWidth="1"/>
    <col min="12298" max="12299" width="0" style="5" hidden="1" customWidth="1"/>
    <col min="12300" max="12300" width="7.7109375" style="5" customWidth="1"/>
    <col min="12301" max="12301" width="6.5703125" style="5" customWidth="1"/>
    <col min="12302" max="12302" width="8.7109375" style="5" customWidth="1"/>
    <col min="12303" max="12303" width="7.85546875" style="5" customWidth="1"/>
    <col min="12304" max="12541" width="9.140625" style="5"/>
    <col min="12542" max="12542" width="2.85546875" style="5" customWidth="1"/>
    <col min="12543" max="12543" width="9.140625" style="5"/>
    <col min="12544" max="12544" width="6" style="5" bestFit="1" customWidth="1"/>
    <col min="12545" max="12545" width="6.28515625" style="5" customWidth="1"/>
    <col min="12546" max="12546" width="6.28515625" style="5" bestFit="1" customWidth="1"/>
    <col min="12547" max="12547" width="13.28515625" style="5" customWidth="1"/>
    <col min="12548" max="12549" width="9.140625" style="5"/>
    <col min="12550" max="12550" width="2" style="5" bestFit="1" customWidth="1"/>
    <col min="12551" max="12551" width="2.85546875" style="5" bestFit="1" customWidth="1"/>
    <col min="12552" max="12552" width="3.28515625" style="5" bestFit="1" customWidth="1"/>
    <col min="12553" max="12553" width="2" style="5" bestFit="1" customWidth="1"/>
    <col min="12554" max="12555" width="0" style="5" hidden="1" customWidth="1"/>
    <col min="12556" max="12556" width="7.7109375" style="5" customWidth="1"/>
    <col min="12557" max="12557" width="6.5703125" style="5" customWidth="1"/>
    <col min="12558" max="12558" width="8.7109375" style="5" customWidth="1"/>
    <col min="12559" max="12559" width="7.85546875" style="5" customWidth="1"/>
    <col min="12560" max="12797" width="9.140625" style="5"/>
    <col min="12798" max="12798" width="2.85546875" style="5" customWidth="1"/>
    <col min="12799" max="12799" width="9.140625" style="5"/>
    <col min="12800" max="12800" width="6" style="5" bestFit="1" customWidth="1"/>
    <col min="12801" max="12801" width="6.28515625" style="5" customWidth="1"/>
    <col min="12802" max="12802" width="6.28515625" style="5" bestFit="1" customWidth="1"/>
    <col min="12803" max="12803" width="13.28515625" style="5" customWidth="1"/>
    <col min="12804" max="12805" width="9.140625" style="5"/>
    <col min="12806" max="12806" width="2" style="5" bestFit="1" customWidth="1"/>
    <col min="12807" max="12807" width="2.85546875" style="5" bestFit="1" customWidth="1"/>
    <col min="12808" max="12808" width="3.28515625" style="5" bestFit="1" customWidth="1"/>
    <col min="12809" max="12809" width="2" style="5" bestFit="1" customWidth="1"/>
    <col min="12810" max="12811" width="0" style="5" hidden="1" customWidth="1"/>
    <col min="12812" max="12812" width="7.7109375" style="5" customWidth="1"/>
    <col min="12813" max="12813" width="6.5703125" style="5" customWidth="1"/>
    <col min="12814" max="12814" width="8.7109375" style="5" customWidth="1"/>
    <col min="12815" max="12815" width="7.85546875" style="5" customWidth="1"/>
    <col min="12816" max="13053" width="9.140625" style="5"/>
    <col min="13054" max="13054" width="2.85546875" style="5" customWidth="1"/>
    <col min="13055" max="13055" width="9.140625" style="5"/>
    <col min="13056" max="13056" width="6" style="5" bestFit="1" customWidth="1"/>
    <col min="13057" max="13057" width="6.28515625" style="5" customWidth="1"/>
    <col min="13058" max="13058" width="6.28515625" style="5" bestFit="1" customWidth="1"/>
    <col min="13059" max="13059" width="13.28515625" style="5" customWidth="1"/>
    <col min="13060" max="13061" width="9.140625" style="5"/>
    <col min="13062" max="13062" width="2" style="5" bestFit="1" customWidth="1"/>
    <col min="13063" max="13063" width="2.85546875" style="5" bestFit="1" customWidth="1"/>
    <col min="13064" max="13064" width="3.28515625" style="5" bestFit="1" customWidth="1"/>
    <col min="13065" max="13065" width="2" style="5" bestFit="1" customWidth="1"/>
    <col min="13066" max="13067" width="0" style="5" hidden="1" customWidth="1"/>
    <col min="13068" max="13068" width="7.7109375" style="5" customWidth="1"/>
    <col min="13069" max="13069" width="6.5703125" style="5" customWidth="1"/>
    <col min="13070" max="13070" width="8.7109375" style="5" customWidth="1"/>
    <col min="13071" max="13071" width="7.85546875" style="5" customWidth="1"/>
    <col min="13072" max="13309" width="9.140625" style="5"/>
    <col min="13310" max="13310" width="2.85546875" style="5" customWidth="1"/>
    <col min="13311" max="13311" width="9.140625" style="5"/>
    <col min="13312" max="13312" width="6" style="5" bestFit="1" customWidth="1"/>
    <col min="13313" max="13313" width="6.28515625" style="5" customWidth="1"/>
    <col min="13314" max="13314" width="6.28515625" style="5" bestFit="1" customWidth="1"/>
    <col min="13315" max="13315" width="13.28515625" style="5" customWidth="1"/>
    <col min="13316" max="13317" width="9.140625" style="5"/>
    <col min="13318" max="13318" width="2" style="5" bestFit="1" customWidth="1"/>
    <col min="13319" max="13319" width="2.85546875" style="5" bestFit="1" customWidth="1"/>
    <col min="13320" max="13320" width="3.28515625" style="5" bestFit="1" customWidth="1"/>
    <col min="13321" max="13321" width="2" style="5" bestFit="1" customWidth="1"/>
    <col min="13322" max="13323" width="0" style="5" hidden="1" customWidth="1"/>
    <col min="13324" max="13324" width="7.7109375" style="5" customWidth="1"/>
    <col min="13325" max="13325" width="6.5703125" style="5" customWidth="1"/>
    <col min="13326" max="13326" width="8.7109375" style="5" customWidth="1"/>
    <col min="13327" max="13327" width="7.85546875" style="5" customWidth="1"/>
    <col min="13328" max="13565" width="9.140625" style="5"/>
    <col min="13566" max="13566" width="2.85546875" style="5" customWidth="1"/>
    <col min="13567" max="13567" width="9.140625" style="5"/>
    <col min="13568" max="13568" width="6" style="5" bestFit="1" customWidth="1"/>
    <col min="13569" max="13569" width="6.28515625" style="5" customWidth="1"/>
    <col min="13570" max="13570" width="6.28515625" style="5" bestFit="1" customWidth="1"/>
    <col min="13571" max="13571" width="13.28515625" style="5" customWidth="1"/>
    <col min="13572" max="13573" width="9.140625" style="5"/>
    <col min="13574" max="13574" width="2" style="5" bestFit="1" customWidth="1"/>
    <col min="13575" max="13575" width="2.85546875" style="5" bestFit="1" customWidth="1"/>
    <col min="13576" max="13576" width="3.28515625" style="5" bestFit="1" customWidth="1"/>
    <col min="13577" max="13577" width="2" style="5" bestFit="1" customWidth="1"/>
    <col min="13578" max="13579" width="0" style="5" hidden="1" customWidth="1"/>
    <col min="13580" max="13580" width="7.7109375" style="5" customWidth="1"/>
    <col min="13581" max="13581" width="6.5703125" style="5" customWidth="1"/>
    <col min="13582" max="13582" width="8.7109375" style="5" customWidth="1"/>
    <col min="13583" max="13583" width="7.85546875" style="5" customWidth="1"/>
    <col min="13584" max="13821" width="9.140625" style="5"/>
    <col min="13822" max="13822" width="2.85546875" style="5" customWidth="1"/>
    <col min="13823" max="13823" width="9.140625" style="5"/>
    <col min="13824" max="13824" width="6" style="5" bestFit="1" customWidth="1"/>
    <col min="13825" max="13825" width="6.28515625" style="5" customWidth="1"/>
    <col min="13826" max="13826" width="6.28515625" style="5" bestFit="1" customWidth="1"/>
    <col min="13827" max="13827" width="13.28515625" style="5" customWidth="1"/>
    <col min="13828" max="13829" width="9.140625" style="5"/>
    <col min="13830" max="13830" width="2" style="5" bestFit="1" customWidth="1"/>
    <col min="13831" max="13831" width="2.85546875" style="5" bestFit="1" customWidth="1"/>
    <col min="13832" max="13832" width="3.28515625" style="5" bestFit="1" customWidth="1"/>
    <col min="13833" max="13833" width="2" style="5" bestFit="1" customWidth="1"/>
    <col min="13834" max="13835" width="0" style="5" hidden="1" customWidth="1"/>
    <col min="13836" max="13836" width="7.7109375" style="5" customWidth="1"/>
    <col min="13837" max="13837" width="6.5703125" style="5" customWidth="1"/>
    <col min="13838" max="13838" width="8.7109375" style="5" customWidth="1"/>
    <col min="13839" max="13839" width="7.85546875" style="5" customWidth="1"/>
    <col min="13840" max="14077" width="9.140625" style="5"/>
    <col min="14078" max="14078" width="2.85546875" style="5" customWidth="1"/>
    <col min="14079" max="14079" width="9.140625" style="5"/>
    <col min="14080" max="14080" width="6" style="5" bestFit="1" customWidth="1"/>
    <col min="14081" max="14081" width="6.28515625" style="5" customWidth="1"/>
    <col min="14082" max="14082" width="6.28515625" style="5" bestFit="1" customWidth="1"/>
    <col min="14083" max="14083" width="13.28515625" style="5" customWidth="1"/>
    <col min="14084" max="14085" width="9.140625" style="5"/>
    <col min="14086" max="14086" width="2" style="5" bestFit="1" customWidth="1"/>
    <col min="14087" max="14087" width="2.85546875" style="5" bestFit="1" customWidth="1"/>
    <col min="14088" max="14088" width="3.28515625" style="5" bestFit="1" customWidth="1"/>
    <col min="14089" max="14089" width="2" style="5" bestFit="1" customWidth="1"/>
    <col min="14090" max="14091" width="0" style="5" hidden="1" customWidth="1"/>
    <col min="14092" max="14092" width="7.7109375" style="5" customWidth="1"/>
    <col min="14093" max="14093" width="6.5703125" style="5" customWidth="1"/>
    <col min="14094" max="14094" width="8.7109375" style="5" customWidth="1"/>
    <col min="14095" max="14095" width="7.85546875" style="5" customWidth="1"/>
    <col min="14096" max="14333" width="9.140625" style="5"/>
    <col min="14334" max="14334" width="2.85546875" style="5" customWidth="1"/>
    <col min="14335" max="14335" width="9.140625" style="5"/>
    <col min="14336" max="14336" width="6" style="5" bestFit="1" customWidth="1"/>
    <col min="14337" max="14337" width="6.28515625" style="5" customWidth="1"/>
    <col min="14338" max="14338" width="6.28515625" style="5" bestFit="1" customWidth="1"/>
    <col min="14339" max="14339" width="13.28515625" style="5" customWidth="1"/>
    <col min="14340" max="14341" width="9.140625" style="5"/>
    <col min="14342" max="14342" width="2" style="5" bestFit="1" customWidth="1"/>
    <col min="14343" max="14343" width="2.85546875" style="5" bestFit="1" customWidth="1"/>
    <col min="14344" max="14344" width="3.28515625" style="5" bestFit="1" customWidth="1"/>
    <col min="14345" max="14345" width="2" style="5" bestFit="1" customWidth="1"/>
    <col min="14346" max="14347" width="0" style="5" hidden="1" customWidth="1"/>
    <col min="14348" max="14348" width="7.7109375" style="5" customWidth="1"/>
    <col min="14349" max="14349" width="6.5703125" style="5" customWidth="1"/>
    <col min="14350" max="14350" width="8.7109375" style="5" customWidth="1"/>
    <col min="14351" max="14351" width="7.85546875" style="5" customWidth="1"/>
    <col min="14352" max="14589" width="9.140625" style="5"/>
    <col min="14590" max="14590" width="2.85546875" style="5" customWidth="1"/>
    <col min="14591" max="14591" width="9.140625" style="5"/>
    <col min="14592" max="14592" width="6" style="5" bestFit="1" customWidth="1"/>
    <col min="14593" max="14593" width="6.28515625" style="5" customWidth="1"/>
    <col min="14594" max="14594" width="6.28515625" style="5" bestFit="1" customWidth="1"/>
    <col min="14595" max="14595" width="13.28515625" style="5" customWidth="1"/>
    <col min="14596" max="14597" width="9.140625" style="5"/>
    <col min="14598" max="14598" width="2" style="5" bestFit="1" customWidth="1"/>
    <col min="14599" max="14599" width="2.85546875" style="5" bestFit="1" customWidth="1"/>
    <col min="14600" max="14600" width="3.28515625" style="5" bestFit="1" customWidth="1"/>
    <col min="14601" max="14601" width="2" style="5" bestFit="1" customWidth="1"/>
    <col min="14602" max="14603" width="0" style="5" hidden="1" customWidth="1"/>
    <col min="14604" max="14604" width="7.7109375" style="5" customWidth="1"/>
    <col min="14605" max="14605" width="6.5703125" style="5" customWidth="1"/>
    <col min="14606" max="14606" width="8.7109375" style="5" customWidth="1"/>
    <col min="14607" max="14607" width="7.85546875" style="5" customWidth="1"/>
    <col min="14608" max="14845" width="9.140625" style="5"/>
    <col min="14846" max="14846" width="2.85546875" style="5" customWidth="1"/>
    <col min="14847" max="14847" width="9.140625" style="5"/>
    <col min="14848" max="14848" width="6" style="5" bestFit="1" customWidth="1"/>
    <col min="14849" max="14849" width="6.28515625" style="5" customWidth="1"/>
    <col min="14850" max="14850" width="6.28515625" style="5" bestFit="1" customWidth="1"/>
    <col min="14851" max="14851" width="13.28515625" style="5" customWidth="1"/>
    <col min="14852" max="14853" width="9.140625" style="5"/>
    <col min="14854" max="14854" width="2" style="5" bestFit="1" customWidth="1"/>
    <col min="14855" max="14855" width="2.85546875" style="5" bestFit="1" customWidth="1"/>
    <col min="14856" max="14856" width="3.28515625" style="5" bestFit="1" customWidth="1"/>
    <col min="14857" max="14857" width="2" style="5" bestFit="1" customWidth="1"/>
    <col min="14858" max="14859" width="0" style="5" hidden="1" customWidth="1"/>
    <col min="14860" max="14860" width="7.7109375" style="5" customWidth="1"/>
    <col min="14861" max="14861" width="6.5703125" style="5" customWidth="1"/>
    <col min="14862" max="14862" width="8.7109375" style="5" customWidth="1"/>
    <col min="14863" max="14863" width="7.85546875" style="5" customWidth="1"/>
    <col min="14864" max="15101" width="9.140625" style="5"/>
    <col min="15102" max="15102" width="2.85546875" style="5" customWidth="1"/>
    <col min="15103" max="15103" width="9.140625" style="5"/>
    <col min="15104" max="15104" width="6" style="5" bestFit="1" customWidth="1"/>
    <col min="15105" max="15105" width="6.28515625" style="5" customWidth="1"/>
    <col min="15106" max="15106" width="6.28515625" style="5" bestFit="1" customWidth="1"/>
    <col min="15107" max="15107" width="13.28515625" style="5" customWidth="1"/>
    <col min="15108" max="15109" width="9.140625" style="5"/>
    <col min="15110" max="15110" width="2" style="5" bestFit="1" customWidth="1"/>
    <col min="15111" max="15111" width="2.85546875" style="5" bestFit="1" customWidth="1"/>
    <col min="15112" max="15112" width="3.28515625" style="5" bestFit="1" customWidth="1"/>
    <col min="15113" max="15113" width="2" style="5" bestFit="1" customWidth="1"/>
    <col min="15114" max="15115" width="0" style="5" hidden="1" customWidth="1"/>
    <col min="15116" max="15116" width="7.7109375" style="5" customWidth="1"/>
    <col min="15117" max="15117" width="6.5703125" style="5" customWidth="1"/>
    <col min="15118" max="15118" width="8.7109375" style="5" customWidth="1"/>
    <col min="15119" max="15119" width="7.85546875" style="5" customWidth="1"/>
    <col min="15120" max="15357" width="9.140625" style="5"/>
    <col min="15358" max="15358" width="2.85546875" style="5" customWidth="1"/>
    <col min="15359" max="15359" width="9.140625" style="5"/>
    <col min="15360" max="15360" width="6" style="5" bestFit="1" customWidth="1"/>
    <col min="15361" max="15361" width="6.28515625" style="5" customWidth="1"/>
    <col min="15362" max="15362" width="6.28515625" style="5" bestFit="1" customWidth="1"/>
    <col min="15363" max="15363" width="13.28515625" style="5" customWidth="1"/>
    <col min="15364" max="15365" width="9.140625" style="5"/>
    <col min="15366" max="15366" width="2" style="5" bestFit="1" customWidth="1"/>
    <col min="15367" max="15367" width="2.85546875" style="5" bestFit="1" customWidth="1"/>
    <col min="15368" max="15368" width="3.28515625" style="5" bestFit="1" customWidth="1"/>
    <col min="15369" max="15369" width="2" style="5" bestFit="1" customWidth="1"/>
    <col min="15370" max="15371" width="0" style="5" hidden="1" customWidth="1"/>
    <col min="15372" max="15372" width="7.7109375" style="5" customWidth="1"/>
    <col min="15373" max="15373" width="6.5703125" style="5" customWidth="1"/>
    <col min="15374" max="15374" width="8.7109375" style="5" customWidth="1"/>
    <col min="15375" max="15375" width="7.85546875" style="5" customWidth="1"/>
    <col min="15376" max="15613" width="9.140625" style="5"/>
    <col min="15614" max="15614" width="2.85546875" style="5" customWidth="1"/>
    <col min="15615" max="15615" width="9.140625" style="5"/>
    <col min="15616" max="15616" width="6" style="5" bestFit="1" customWidth="1"/>
    <col min="15617" max="15617" width="6.28515625" style="5" customWidth="1"/>
    <col min="15618" max="15618" width="6.28515625" style="5" bestFit="1" customWidth="1"/>
    <col min="15619" max="15619" width="13.28515625" style="5" customWidth="1"/>
    <col min="15620" max="15621" width="9.140625" style="5"/>
    <col min="15622" max="15622" width="2" style="5" bestFit="1" customWidth="1"/>
    <col min="15623" max="15623" width="2.85546875" style="5" bestFit="1" customWidth="1"/>
    <col min="15624" max="15624" width="3.28515625" style="5" bestFit="1" customWidth="1"/>
    <col min="15625" max="15625" width="2" style="5" bestFit="1" customWidth="1"/>
    <col min="15626" max="15627" width="0" style="5" hidden="1" customWidth="1"/>
    <col min="15628" max="15628" width="7.7109375" style="5" customWidth="1"/>
    <col min="15629" max="15629" width="6.5703125" style="5" customWidth="1"/>
    <col min="15630" max="15630" width="8.7109375" style="5" customWidth="1"/>
    <col min="15631" max="15631" width="7.85546875" style="5" customWidth="1"/>
    <col min="15632" max="15869" width="9.140625" style="5"/>
    <col min="15870" max="15870" width="2.85546875" style="5" customWidth="1"/>
    <col min="15871" max="15871" width="9.140625" style="5"/>
    <col min="15872" max="15872" width="6" style="5" bestFit="1" customWidth="1"/>
    <col min="15873" max="15873" width="6.28515625" style="5" customWidth="1"/>
    <col min="15874" max="15874" width="6.28515625" style="5" bestFit="1" customWidth="1"/>
    <col min="15875" max="15875" width="13.28515625" style="5" customWidth="1"/>
    <col min="15876" max="15877" width="9.140625" style="5"/>
    <col min="15878" max="15878" width="2" style="5" bestFit="1" customWidth="1"/>
    <col min="15879" max="15879" width="2.85546875" style="5" bestFit="1" customWidth="1"/>
    <col min="15880" max="15880" width="3.28515625" style="5" bestFit="1" customWidth="1"/>
    <col min="15881" max="15881" width="2" style="5" bestFit="1" customWidth="1"/>
    <col min="15882" max="15883" width="0" style="5" hidden="1" customWidth="1"/>
    <col min="15884" max="15884" width="7.7109375" style="5" customWidth="1"/>
    <col min="15885" max="15885" width="6.5703125" style="5" customWidth="1"/>
    <col min="15886" max="15886" width="8.7109375" style="5" customWidth="1"/>
    <col min="15887" max="15887" width="7.85546875" style="5" customWidth="1"/>
    <col min="15888" max="16125" width="9.140625" style="5"/>
    <col min="16126" max="16126" width="2.85546875" style="5" customWidth="1"/>
    <col min="16127" max="16127" width="9.140625" style="5"/>
    <col min="16128" max="16128" width="6" style="5" bestFit="1" customWidth="1"/>
    <col min="16129" max="16129" width="6.28515625" style="5" customWidth="1"/>
    <col min="16130" max="16130" width="6.28515625" style="5" bestFit="1" customWidth="1"/>
    <col min="16131" max="16131" width="13.28515625" style="5" customWidth="1"/>
    <col min="16132" max="16133" width="9.140625" style="5"/>
    <col min="16134" max="16134" width="2" style="5" bestFit="1" customWidth="1"/>
    <col min="16135" max="16135" width="2.85546875" style="5" bestFit="1" customWidth="1"/>
    <col min="16136" max="16136" width="3.28515625" style="5" bestFit="1" customWidth="1"/>
    <col min="16137" max="16137" width="2" style="5" bestFit="1" customWidth="1"/>
    <col min="16138" max="16139" width="0" style="5" hidden="1" customWidth="1"/>
    <col min="16140" max="16140" width="7.7109375" style="5" customWidth="1"/>
    <col min="16141" max="16141" width="6.5703125" style="5" customWidth="1"/>
    <col min="16142" max="16142" width="8.7109375" style="5" customWidth="1"/>
    <col min="16143" max="16143" width="7.85546875" style="5" customWidth="1"/>
    <col min="16144" max="16384" width="9.140625" style="5"/>
  </cols>
  <sheetData>
    <row r="1" spans="2:19"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3"/>
      <c r="P1" s="1"/>
      <c r="Q1" s="1"/>
      <c r="R1" s="1"/>
      <c r="S1" s="4"/>
    </row>
    <row r="2" spans="2:19">
      <c r="B2" s="1"/>
      <c r="C2" s="1"/>
      <c r="D2" s="1"/>
      <c r="E2" s="1"/>
      <c r="F2" s="1"/>
      <c r="G2" s="6"/>
      <c r="H2" s="2"/>
      <c r="I2" s="1"/>
      <c r="J2" s="1"/>
      <c r="K2" s="1"/>
      <c r="L2" s="1"/>
      <c r="M2" s="1"/>
      <c r="N2" s="1"/>
      <c r="O2" s="3"/>
      <c r="P2" s="7"/>
      <c r="Q2" s="8"/>
      <c r="R2" s="8"/>
      <c r="S2" s="9"/>
    </row>
    <row r="3" spans="2:19">
      <c r="B3" s="1"/>
      <c r="C3" s="1"/>
      <c r="D3" s="1"/>
      <c r="E3" s="1"/>
      <c r="F3" s="1"/>
      <c r="G3" s="10"/>
      <c r="H3" s="2"/>
      <c r="I3" s="1"/>
      <c r="J3" s="1"/>
      <c r="K3" s="1"/>
      <c r="L3" s="1"/>
      <c r="M3" s="1"/>
      <c r="N3" s="1"/>
      <c r="O3" s="3"/>
      <c r="P3" s="1"/>
      <c r="S3" s="11"/>
    </row>
    <row r="4" spans="2:19"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3"/>
      <c r="P4" s="1"/>
      <c r="Q4" s="1"/>
      <c r="R4" s="1"/>
      <c r="S4" s="4"/>
    </row>
    <row r="5" spans="2:19" ht="21">
      <c r="B5" s="1"/>
      <c r="C5" s="1"/>
      <c r="D5" s="1"/>
      <c r="E5" s="1"/>
      <c r="G5" s="12"/>
      <c r="H5" s="13" t="s">
        <v>262</v>
      </c>
      <c r="I5" s="1"/>
      <c r="J5" s="1"/>
      <c r="K5" s="1"/>
      <c r="L5" s="1"/>
      <c r="M5" s="1"/>
      <c r="N5" s="1"/>
      <c r="O5" s="3"/>
      <c r="P5" s="1"/>
      <c r="Q5" s="1"/>
      <c r="R5" s="1"/>
      <c r="S5" s="4"/>
    </row>
    <row r="6" spans="2:19"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  <c r="O6" s="3"/>
      <c r="P6" s="14"/>
      <c r="Q6" s="14"/>
      <c r="R6" s="15"/>
      <c r="S6" s="4"/>
    </row>
    <row r="7" spans="2:19">
      <c r="B7" s="16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49" t="s">
        <v>18</v>
      </c>
      <c r="P7" s="49"/>
      <c r="Q7" s="50"/>
      <c r="R7" s="17">
        <v>0</v>
      </c>
      <c r="S7" s="4"/>
    </row>
    <row r="8" spans="2:19" ht="38.25">
      <c r="B8" s="18" t="s">
        <v>19</v>
      </c>
      <c r="C8" s="18" t="s">
        <v>20</v>
      </c>
      <c r="D8" s="18" t="s">
        <v>21</v>
      </c>
      <c r="E8" s="18" t="s">
        <v>22</v>
      </c>
      <c r="F8" s="18" t="s">
        <v>23</v>
      </c>
      <c r="G8" s="18" t="s">
        <v>24</v>
      </c>
      <c r="H8" s="19" t="s">
        <v>25</v>
      </c>
      <c r="I8" s="20" t="s">
        <v>6</v>
      </c>
      <c r="J8" s="20" t="s">
        <v>5</v>
      </c>
      <c r="K8" s="20" t="s">
        <v>26</v>
      </c>
      <c r="L8" s="20"/>
      <c r="M8" s="20" t="s">
        <v>27</v>
      </c>
      <c r="N8" s="20" t="s">
        <v>28</v>
      </c>
      <c r="O8" s="21" t="s">
        <v>29</v>
      </c>
      <c r="P8" s="22" t="s">
        <v>30</v>
      </c>
      <c r="Q8" s="22" t="s">
        <v>31</v>
      </c>
      <c r="R8" s="22" t="s">
        <v>32</v>
      </c>
      <c r="S8" s="23" t="s">
        <v>33</v>
      </c>
    </row>
    <row r="9" spans="2:19">
      <c r="B9" s="24"/>
      <c r="C9" s="24"/>
      <c r="D9" s="24" t="s">
        <v>34</v>
      </c>
      <c r="E9" s="24"/>
      <c r="F9" s="24"/>
      <c r="G9" s="24"/>
      <c r="H9" s="24"/>
      <c r="I9" s="24"/>
      <c r="J9" s="24"/>
      <c r="K9" s="24"/>
      <c r="L9" s="24"/>
      <c r="M9" s="25"/>
      <c r="N9" s="25"/>
      <c r="O9" s="26"/>
      <c r="P9" s="24"/>
      <c r="Q9" s="24"/>
      <c r="R9" s="24"/>
      <c r="S9" s="27"/>
    </row>
    <row r="10" spans="2:19">
      <c r="B10" s="28">
        <v>13506</v>
      </c>
      <c r="C10" s="28">
        <v>215</v>
      </c>
      <c r="D10" s="28">
        <v>85</v>
      </c>
      <c r="E10" s="28">
        <v>16</v>
      </c>
      <c r="F10" s="29" t="s">
        <v>11</v>
      </c>
      <c r="G10" s="28" t="s">
        <v>35</v>
      </c>
      <c r="H10" s="30" t="s">
        <v>36</v>
      </c>
      <c r="I10" s="29" t="s">
        <v>6</v>
      </c>
      <c r="J10" s="29" t="s">
        <v>4</v>
      </c>
      <c r="K10" s="29">
        <v>72</v>
      </c>
      <c r="L10" s="29">
        <v>2</v>
      </c>
      <c r="M10" s="29" t="s">
        <v>37</v>
      </c>
      <c r="N10" s="41" t="s">
        <v>38</v>
      </c>
      <c r="O10" s="31">
        <v>189.78084415584414</v>
      </c>
      <c r="P10" s="32">
        <f>O10*1.24</f>
        <v>235.32824675324673</v>
      </c>
      <c r="Q10" s="32">
        <f>O10*(1-$R$7)</f>
        <v>189.78084415584414</v>
      </c>
      <c r="R10" s="32">
        <f>P10*(1-$R$7)</f>
        <v>235.32824675324673</v>
      </c>
      <c r="S10" s="33"/>
    </row>
    <row r="11" spans="2:19">
      <c r="B11" s="34">
        <v>13415</v>
      </c>
      <c r="C11" s="34">
        <v>235</v>
      </c>
      <c r="D11" s="34">
        <v>85</v>
      </c>
      <c r="E11" s="34">
        <v>16</v>
      </c>
      <c r="F11" s="35" t="s">
        <v>11</v>
      </c>
      <c r="G11" s="34" t="s">
        <v>39</v>
      </c>
      <c r="H11" s="36" t="s">
        <v>36</v>
      </c>
      <c r="I11" s="35" t="s">
        <v>6</v>
      </c>
      <c r="J11" s="35" t="s">
        <v>4</v>
      </c>
      <c r="K11" s="35">
        <v>72</v>
      </c>
      <c r="L11" s="35">
        <v>2</v>
      </c>
      <c r="M11" s="35" t="s">
        <v>37</v>
      </c>
      <c r="N11" s="37">
        <v>8807622118920</v>
      </c>
      <c r="O11" s="38">
        <v>213.74161290322579</v>
      </c>
      <c r="P11" s="39">
        <f>O11*1.24</f>
        <v>265.03959999999995</v>
      </c>
      <c r="Q11" s="39">
        <f>O11*(1-$R$7)</f>
        <v>213.74161290322579</v>
      </c>
      <c r="R11" s="39">
        <f>P11*(1-$R$7)</f>
        <v>265.03959999999995</v>
      </c>
      <c r="S11" s="40"/>
    </row>
    <row r="12" spans="2:19">
      <c r="B12" s="24"/>
      <c r="C12" s="24"/>
      <c r="D12" s="24" t="s">
        <v>40</v>
      </c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6"/>
      <c r="P12" s="24"/>
      <c r="Q12" s="24"/>
      <c r="R12" s="24"/>
      <c r="S12" s="27"/>
    </row>
    <row r="13" spans="2:19">
      <c r="B13" s="28">
        <v>15427</v>
      </c>
      <c r="C13" s="28">
        <v>155</v>
      </c>
      <c r="D13" s="28">
        <v>80</v>
      </c>
      <c r="E13" s="28">
        <v>13</v>
      </c>
      <c r="F13" s="29" t="s">
        <v>41</v>
      </c>
      <c r="G13" s="28" t="s">
        <v>42</v>
      </c>
      <c r="H13" s="30"/>
      <c r="I13" s="29" t="s">
        <v>1</v>
      </c>
      <c r="J13" s="29" t="s">
        <v>3</v>
      </c>
      <c r="K13" s="29">
        <v>68</v>
      </c>
      <c r="L13" s="29">
        <v>2</v>
      </c>
      <c r="M13" s="29" t="s">
        <v>37</v>
      </c>
      <c r="N13" s="41">
        <v>8807622542701</v>
      </c>
      <c r="O13" s="31">
        <v>72.277586206896544</v>
      </c>
      <c r="P13" s="32">
        <f t="shared" ref="P13:P15" si="0">O13*1.24</f>
        <v>89.624206896551712</v>
      </c>
      <c r="Q13" s="32">
        <f t="shared" ref="Q13:Q15" si="1">O13*(1-$R$7)</f>
        <v>72.277586206896544</v>
      </c>
      <c r="R13" s="32">
        <f t="shared" ref="R13:R15" si="2">P13*(1-$R$7)</f>
        <v>89.624206896551712</v>
      </c>
      <c r="S13" s="33"/>
    </row>
    <row r="14" spans="2:19">
      <c r="B14" s="34">
        <v>10838</v>
      </c>
      <c r="C14" s="34">
        <v>205</v>
      </c>
      <c r="D14" s="34">
        <v>80</v>
      </c>
      <c r="E14" s="34">
        <v>16</v>
      </c>
      <c r="F14" s="35" t="s">
        <v>43</v>
      </c>
      <c r="G14" s="34" t="s">
        <v>44</v>
      </c>
      <c r="H14" s="36" t="s">
        <v>12</v>
      </c>
      <c r="I14" s="35" t="s">
        <v>6</v>
      </c>
      <c r="J14" s="35" t="s">
        <v>2</v>
      </c>
      <c r="K14" s="35">
        <v>72</v>
      </c>
      <c r="L14" s="35">
        <v>2</v>
      </c>
      <c r="M14" s="35" t="s">
        <v>37</v>
      </c>
      <c r="N14" s="37">
        <v>8807622140730</v>
      </c>
      <c r="O14" s="38">
        <v>150.2111475409836</v>
      </c>
      <c r="P14" s="39">
        <f t="shared" si="0"/>
        <v>186.26182295081966</v>
      </c>
      <c r="Q14" s="39">
        <f t="shared" si="1"/>
        <v>150.2111475409836</v>
      </c>
      <c r="R14" s="39">
        <f t="shared" si="2"/>
        <v>186.26182295081966</v>
      </c>
      <c r="S14" s="40"/>
    </row>
    <row r="15" spans="2:19">
      <c r="B15" s="28">
        <v>10551</v>
      </c>
      <c r="C15" s="28">
        <v>205</v>
      </c>
      <c r="D15" s="28">
        <v>80</v>
      </c>
      <c r="E15" s="28">
        <v>16</v>
      </c>
      <c r="F15" s="29" t="s">
        <v>43</v>
      </c>
      <c r="G15" s="28" t="s">
        <v>45</v>
      </c>
      <c r="H15" s="30" t="s">
        <v>36</v>
      </c>
      <c r="I15" s="29" t="s">
        <v>1</v>
      </c>
      <c r="J15" s="29" t="s">
        <v>3</v>
      </c>
      <c r="K15" s="29">
        <v>72</v>
      </c>
      <c r="L15" s="29">
        <v>2</v>
      </c>
      <c r="M15" s="29" t="s">
        <v>37</v>
      </c>
      <c r="N15" s="41">
        <v>8807622134821</v>
      </c>
      <c r="O15" s="31">
        <v>157.5000016393443</v>
      </c>
      <c r="P15" s="32">
        <f t="shared" si="0"/>
        <v>195.30000203278695</v>
      </c>
      <c r="Q15" s="32">
        <f t="shared" si="1"/>
        <v>157.5000016393443</v>
      </c>
      <c r="R15" s="32">
        <f t="shared" si="2"/>
        <v>195.30000203278695</v>
      </c>
      <c r="S15" s="33"/>
    </row>
    <row r="16" spans="2:19">
      <c r="B16" s="24"/>
      <c r="C16" s="24"/>
      <c r="D16" s="24" t="s">
        <v>46</v>
      </c>
      <c r="E16" s="24"/>
      <c r="F16" s="24"/>
      <c r="G16" s="24"/>
      <c r="H16" s="24"/>
      <c r="I16" s="24"/>
      <c r="J16" s="24"/>
      <c r="K16" s="24"/>
      <c r="L16" s="24"/>
      <c r="M16" s="25"/>
      <c r="N16" s="25"/>
      <c r="O16" s="26"/>
      <c r="P16" s="24"/>
      <c r="Q16" s="24"/>
      <c r="R16" s="24"/>
      <c r="S16" s="27"/>
    </row>
    <row r="17" spans="2:19">
      <c r="B17" s="28">
        <v>14546</v>
      </c>
      <c r="C17" s="28">
        <v>215</v>
      </c>
      <c r="D17" s="28">
        <v>75</v>
      </c>
      <c r="E17" s="28">
        <v>15</v>
      </c>
      <c r="F17" s="29" t="s">
        <v>11</v>
      </c>
      <c r="G17" s="28" t="s">
        <v>47</v>
      </c>
      <c r="H17" s="30" t="s">
        <v>48</v>
      </c>
      <c r="I17" s="29" t="s">
        <v>1</v>
      </c>
      <c r="J17" s="29" t="s">
        <v>1</v>
      </c>
      <c r="K17" s="29">
        <v>70</v>
      </c>
      <c r="L17" s="29">
        <v>2</v>
      </c>
      <c r="M17" s="29" t="s">
        <v>37</v>
      </c>
      <c r="N17" s="41">
        <v>8807622118739</v>
      </c>
      <c r="O17" s="31">
        <v>141.7009836065574</v>
      </c>
      <c r="P17" s="32">
        <f t="shared" ref="P17:P26" si="3">O17*1.24</f>
        <v>175.70921967213118</v>
      </c>
      <c r="Q17" s="32">
        <f t="shared" ref="Q17:Q26" si="4">O17*(1-$R$7)</f>
        <v>141.7009836065574</v>
      </c>
      <c r="R17" s="32">
        <f t="shared" ref="R17:R26" si="5">P17*(1-$R$7)</f>
        <v>175.70921967213118</v>
      </c>
      <c r="S17" s="33"/>
    </row>
    <row r="18" spans="2:19">
      <c r="B18" s="34">
        <v>11212</v>
      </c>
      <c r="C18" s="34">
        <v>225</v>
      </c>
      <c r="D18" s="34">
        <v>75</v>
      </c>
      <c r="E18" s="34">
        <v>15</v>
      </c>
      <c r="F18" s="35" t="s">
        <v>11</v>
      </c>
      <c r="G18" s="34" t="s">
        <v>49</v>
      </c>
      <c r="H18" s="36" t="s">
        <v>48</v>
      </c>
      <c r="I18" s="35" t="s">
        <v>1</v>
      </c>
      <c r="J18" s="35" t="s">
        <v>1</v>
      </c>
      <c r="K18" s="35">
        <v>69</v>
      </c>
      <c r="L18" s="35">
        <v>2</v>
      </c>
      <c r="M18" s="35" t="s">
        <v>37</v>
      </c>
      <c r="N18" s="37">
        <v>8807622119798</v>
      </c>
      <c r="O18" s="38">
        <v>160.10743591770424</v>
      </c>
      <c r="P18" s="39">
        <f t="shared" si="3"/>
        <v>198.53322053795324</v>
      </c>
      <c r="Q18" s="39">
        <f t="shared" si="4"/>
        <v>160.10743591770424</v>
      </c>
      <c r="R18" s="39">
        <f t="shared" si="5"/>
        <v>198.53322053795324</v>
      </c>
      <c r="S18" s="40"/>
    </row>
    <row r="19" spans="2:19">
      <c r="B19" s="28">
        <v>13128</v>
      </c>
      <c r="C19" s="28">
        <v>235</v>
      </c>
      <c r="D19" s="28">
        <v>75</v>
      </c>
      <c r="E19" s="28">
        <v>15</v>
      </c>
      <c r="F19" s="29" t="s">
        <v>50</v>
      </c>
      <c r="G19" s="28" t="s">
        <v>51</v>
      </c>
      <c r="H19" s="30" t="s">
        <v>48</v>
      </c>
      <c r="I19" s="29" t="s">
        <v>1</v>
      </c>
      <c r="J19" s="29" t="s">
        <v>3</v>
      </c>
      <c r="K19" s="29">
        <v>71</v>
      </c>
      <c r="L19" s="29">
        <v>2</v>
      </c>
      <c r="M19" s="29" t="s">
        <v>37</v>
      </c>
      <c r="N19" s="41">
        <v>8807622118951</v>
      </c>
      <c r="O19" s="31">
        <v>152.91278688524591</v>
      </c>
      <c r="P19" s="32">
        <f t="shared" si="3"/>
        <v>189.61185573770493</v>
      </c>
      <c r="Q19" s="32">
        <f t="shared" si="4"/>
        <v>152.91278688524591</v>
      </c>
      <c r="R19" s="32">
        <f t="shared" si="5"/>
        <v>189.61185573770493</v>
      </c>
      <c r="S19" s="33"/>
    </row>
    <row r="20" spans="2:19">
      <c r="B20" s="34">
        <v>16418</v>
      </c>
      <c r="C20" s="34">
        <v>235</v>
      </c>
      <c r="D20" s="34">
        <v>75</v>
      </c>
      <c r="E20" s="34">
        <v>15</v>
      </c>
      <c r="F20" s="35" t="s">
        <v>258</v>
      </c>
      <c r="G20" s="34" t="s">
        <v>256</v>
      </c>
      <c r="H20" s="48" t="s">
        <v>257</v>
      </c>
      <c r="I20" s="35"/>
      <c r="J20" s="35"/>
      <c r="K20" s="35"/>
      <c r="L20" s="35"/>
      <c r="M20" s="35"/>
      <c r="N20" s="37"/>
      <c r="O20" s="38">
        <v>210.56316961745441</v>
      </c>
      <c r="P20" s="39">
        <f t="shared" si="3"/>
        <v>261.09833032564347</v>
      </c>
      <c r="Q20" s="39">
        <f t="shared" si="4"/>
        <v>210.56316961745441</v>
      </c>
      <c r="R20" s="39">
        <f t="shared" si="5"/>
        <v>261.09833032564347</v>
      </c>
      <c r="S20" s="40"/>
    </row>
    <row r="21" spans="2:19">
      <c r="B21" s="28">
        <v>12685</v>
      </c>
      <c r="C21" s="28">
        <v>225</v>
      </c>
      <c r="D21" s="28">
        <v>75</v>
      </c>
      <c r="E21" s="28">
        <v>16</v>
      </c>
      <c r="F21" s="29" t="s">
        <v>50</v>
      </c>
      <c r="G21" s="28" t="s">
        <v>35</v>
      </c>
      <c r="H21" s="30" t="s">
        <v>36</v>
      </c>
      <c r="I21" s="29" t="s">
        <v>6</v>
      </c>
      <c r="J21" s="29" t="s">
        <v>4</v>
      </c>
      <c r="K21" s="29">
        <v>70</v>
      </c>
      <c r="L21" s="29">
        <v>2</v>
      </c>
      <c r="M21" s="29" t="s">
        <v>37</v>
      </c>
      <c r="N21" s="41">
        <v>8807622268502</v>
      </c>
      <c r="O21" s="31">
        <v>186.43668831168833</v>
      </c>
      <c r="P21" s="32">
        <f t="shared" si="3"/>
        <v>231.18149350649352</v>
      </c>
      <c r="Q21" s="32">
        <f t="shared" si="4"/>
        <v>186.43668831168833</v>
      </c>
      <c r="R21" s="32">
        <f t="shared" si="5"/>
        <v>231.18149350649352</v>
      </c>
      <c r="S21" s="33"/>
    </row>
    <row r="22" spans="2:19">
      <c r="B22" s="34">
        <v>12694</v>
      </c>
      <c r="C22" s="34">
        <v>235</v>
      </c>
      <c r="D22" s="34">
        <v>75</v>
      </c>
      <c r="E22" s="34">
        <v>16</v>
      </c>
      <c r="F22" s="35" t="s">
        <v>50</v>
      </c>
      <c r="G22" s="34" t="s">
        <v>52</v>
      </c>
      <c r="H22" s="36" t="s">
        <v>48</v>
      </c>
      <c r="I22" s="35" t="s">
        <v>1</v>
      </c>
      <c r="J22" s="35" t="s">
        <v>1</v>
      </c>
      <c r="K22" s="35">
        <v>71</v>
      </c>
      <c r="L22" s="35">
        <v>2</v>
      </c>
      <c r="M22" s="35" t="s">
        <v>37</v>
      </c>
      <c r="N22" s="37">
        <v>8807622269400</v>
      </c>
      <c r="O22" s="38">
        <v>174.29740259740262</v>
      </c>
      <c r="P22" s="39">
        <f t="shared" si="3"/>
        <v>216.12877922077925</v>
      </c>
      <c r="Q22" s="39">
        <f t="shared" si="4"/>
        <v>174.29740259740262</v>
      </c>
      <c r="R22" s="39">
        <f t="shared" si="5"/>
        <v>216.12877922077925</v>
      </c>
      <c r="S22" s="40"/>
    </row>
    <row r="23" spans="2:19">
      <c r="B23" s="28">
        <v>11052</v>
      </c>
      <c r="C23" s="28">
        <v>235</v>
      </c>
      <c r="D23" s="28">
        <v>75</v>
      </c>
      <c r="E23" s="28">
        <v>16</v>
      </c>
      <c r="F23" s="29" t="s">
        <v>16</v>
      </c>
      <c r="G23" s="28" t="s">
        <v>53</v>
      </c>
      <c r="H23" s="30"/>
      <c r="I23" s="29" t="s">
        <v>6</v>
      </c>
      <c r="J23" s="29" t="s">
        <v>3</v>
      </c>
      <c r="K23" s="29">
        <v>73</v>
      </c>
      <c r="L23" s="29">
        <v>3</v>
      </c>
      <c r="M23" s="29" t="s">
        <v>37</v>
      </c>
      <c r="N23" s="41">
        <v>8807622115134</v>
      </c>
      <c r="O23" s="31">
        <v>190.98474025974028</v>
      </c>
      <c r="P23" s="32">
        <f t="shared" si="3"/>
        <v>236.82107792207793</v>
      </c>
      <c r="Q23" s="32">
        <f t="shared" si="4"/>
        <v>190.98474025974028</v>
      </c>
      <c r="R23" s="32">
        <f t="shared" si="5"/>
        <v>236.82107792207793</v>
      </c>
      <c r="S23" s="33"/>
    </row>
    <row r="24" spans="2:19">
      <c r="B24" s="34">
        <v>13130</v>
      </c>
      <c r="C24" s="34">
        <v>245</v>
      </c>
      <c r="D24" s="34">
        <v>75</v>
      </c>
      <c r="E24" s="34">
        <v>16</v>
      </c>
      <c r="F24" s="35" t="s">
        <v>50</v>
      </c>
      <c r="G24" s="34" t="s">
        <v>54</v>
      </c>
      <c r="H24" s="36" t="s">
        <v>48</v>
      </c>
      <c r="I24" s="35" t="s">
        <v>1</v>
      </c>
      <c r="J24" s="35" t="s">
        <v>1</v>
      </c>
      <c r="K24" s="35">
        <v>71</v>
      </c>
      <c r="L24" s="35">
        <v>2</v>
      </c>
      <c r="M24" s="35" t="s">
        <v>37</v>
      </c>
      <c r="N24" s="37">
        <v>8807622313004</v>
      </c>
      <c r="O24" s="38">
        <v>191.43426165276631</v>
      </c>
      <c r="P24" s="39">
        <f t="shared" si="3"/>
        <v>237.37848444943023</v>
      </c>
      <c r="Q24" s="39">
        <f t="shared" si="4"/>
        <v>191.43426165276631</v>
      </c>
      <c r="R24" s="39">
        <f t="shared" si="5"/>
        <v>237.37848444943023</v>
      </c>
      <c r="S24" s="40"/>
    </row>
    <row r="25" spans="2:19">
      <c r="B25" s="28">
        <v>13127</v>
      </c>
      <c r="C25" s="28">
        <v>265</v>
      </c>
      <c r="D25" s="28">
        <v>75</v>
      </c>
      <c r="E25" s="28">
        <v>16</v>
      </c>
      <c r="F25" s="29" t="s">
        <v>50</v>
      </c>
      <c r="G25" s="28" t="s">
        <v>55</v>
      </c>
      <c r="H25" s="30" t="s">
        <v>48</v>
      </c>
      <c r="I25" s="29" t="s">
        <v>1</v>
      </c>
      <c r="J25" s="29" t="s">
        <v>1</v>
      </c>
      <c r="K25" s="29">
        <v>72</v>
      </c>
      <c r="L25" s="29">
        <v>2</v>
      </c>
      <c r="M25" s="29" t="s">
        <v>37</v>
      </c>
      <c r="N25" s="41">
        <v>8807622312700</v>
      </c>
      <c r="O25" s="31">
        <v>181.86980767042226</v>
      </c>
      <c r="P25" s="32">
        <f t="shared" si="3"/>
        <v>225.51856151132361</v>
      </c>
      <c r="Q25" s="32">
        <f t="shared" si="4"/>
        <v>181.86980767042226</v>
      </c>
      <c r="R25" s="32">
        <f t="shared" si="5"/>
        <v>225.51856151132361</v>
      </c>
      <c r="S25" s="33"/>
    </row>
    <row r="26" spans="2:19">
      <c r="B26" s="34">
        <v>11855</v>
      </c>
      <c r="C26" s="34">
        <v>245</v>
      </c>
      <c r="D26" s="34">
        <v>75</v>
      </c>
      <c r="E26" s="34">
        <v>17</v>
      </c>
      <c r="F26" s="35" t="s">
        <v>50</v>
      </c>
      <c r="G26" s="34" t="s">
        <v>56</v>
      </c>
      <c r="H26" s="36" t="s">
        <v>36</v>
      </c>
      <c r="I26" s="35" t="s">
        <v>1</v>
      </c>
      <c r="J26" s="35" t="s">
        <v>4</v>
      </c>
      <c r="K26" s="35">
        <v>70</v>
      </c>
      <c r="L26" s="35">
        <v>2</v>
      </c>
      <c r="M26" s="35" t="s">
        <v>37</v>
      </c>
      <c r="N26" s="37">
        <v>8807622185502</v>
      </c>
      <c r="O26" s="38">
        <v>204.18686696255835</v>
      </c>
      <c r="P26" s="39">
        <f t="shared" si="3"/>
        <v>253.19171503357236</v>
      </c>
      <c r="Q26" s="39">
        <f t="shared" si="4"/>
        <v>204.18686696255835</v>
      </c>
      <c r="R26" s="39">
        <f t="shared" si="5"/>
        <v>253.19171503357236</v>
      </c>
      <c r="S26" s="40"/>
    </row>
    <row r="27" spans="2:19">
      <c r="B27" s="24"/>
      <c r="C27" s="24"/>
      <c r="D27" s="24" t="s">
        <v>57</v>
      </c>
      <c r="E27" s="24"/>
      <c r="F27" s="24"/>
      <c r="G27" s="24"/>
      <c r="H27" s="24"/>
      <c r="I27" s="24"/>
      <c r="J27" s="24"/>
      <c r="K27" s="24"/>
      <c r="L27" s="24"/>
      <c r="M27" s="25"/>
      <c r="N27" s="25"/>
      <c r="O27" s="42"/>
      <c r="P27" s="24"/>
      <c r="Q27" s="24"/>
      <c r="R27" s="24"/>
      <c r="S27" s="27"/>
    </row>
    <row r="28" spans="2:19">
      <c r="B28" s="28">
        <v>13393</v>
      </c>
      <c r="C28" s="28">
        <v>145</v>
      </c>
      <c r="D28" s="28">
        <v>70</v>
      </c>
      <c r="E28" s="28">
        <v>13</v>
      </c>
      <c r="F28" s="29" t="s">
        <v>58</v>
      </c>
      <c r="G28" s="28" t="s">
        <v>59</v>
      </c>
      <c r="H28" s="30"/>
      <c r="I28" s="29" t="s">
        <v>1</v>
      </c>
      <c r="J28" s="29" t="s">
        <v>3</v>
      </c>
      <c r="K28" s="29">
        <v>67</v>
      </c>
      <c r="L28" s="29">
        <v>1</v>
      </c>
      <c r="M28" s="29" t="s">
        <v>60</v>
      </c>
      <c r="N28" s="41"/>
      <c r="O28" s="31">
        <v>59.9</v>
      </c>
      <c r="P28" s="32">
        <f t="shared" ref="P28:P60" si="6">O28*1.24</f>
        <v>74.275999999999996</v>
      </c>
      <c r="Q28" s="32">
        <f t="shared" ref="Q28:Q60" si="7">O28*(1-$R$7)</f>
        <v>59.9</v>
      </c>
      <c r="R28" s="32">
        <f t="shared" ref="R28:R59" si="8">P28*(1-$R$7)</f>
        <v>74.275999999999996</v>
      </c>
      <c r="S28" s="33"/>
    </row>
    <row r="29" spans="2:19">
      <c r="B29" s="34">
        <v>15095</v>
      </c>
      <c r="C29" s="34">
        <v>155</v>
      </c>
      <c r="D29" s="34">
        <v>70</v>
      </c>
      <c r="E29" s="34">
        <v>13</v>
      </c>
      <c r="F29" s="35" t="s">
        <v>41</v>
      </c>
      <c r="G29" s="34" t="s">
        <v>61</v>
      </c>
      <c r="H29" s="36" t="s">
        <v>14</v>
      </c>
      <c r="I29" s="35" t="s">
        <v>1</v>
      </c>
      <c r="J29" s="35" t="s">
        <v>2</v>
      </c>
      <c r="K29" s="35">
        <v>68</v>
      </c>
      <c r="L29" s="35">
        <v>2</v>
      </c>
      <c r="M29" s="35" t="s">
        <v>37</v>
      </c>
      <c r="N29" s="37">
        <v>8807622509506</v>
      </c>
      <c r="O29" s="38">
        <v>63.433793103448281</v>
      </c>
      <c r="P29" s="39">
        <f t="shared" si="6"/>
        <v>78.657903448275874</v>
      </c>
      <c r="Q29" s="39">
        <f t="shared" si="7"/>
        <v>63.433793103448281</v>
      </c>
      <c r="R29" s="39">
        <f t="shared" si="8"/>
        <v>78.657903448275874</v>
      </c>
      <c r="S29" s="40"/>
    </row>
    <row r="30" spans="2:19">
      <c r="B30" s="28">
        <v>15097</v>
      </c>
      <c r="C30" s="28">
        <v>165</v>
      </c>
      <c r="D30" s="28">
        <v>70</v>
      </c>
      <c r="E30" s="28">
        <v>13</v>
      </c>
      <c r="F30" s="29" t="s">
        <v>41</v>
      </c>
      <c r="G30" s="28" t="s">
        <v>42</v>
      </c>
      <c r="H30" s="30" t="s">
        <v>14</v>
      </c>
      <c r="I30" s="29" t="s">
        <v>1</v>
      </c>
      <c r="J30" s="29" t="s">
        <v>3</v>
      </c>
      <c r="K30" s="29">
        <v>69</v>
      </c>
      <c r="L30" s="29">
        <v>2</v>
      </c>
      <c r="M30" s="29" t="s">
        <v>37</v>
      </c>
      <c r="N30" s="41">
        <v>8807622509704</v>
      </c>
      <c r="O30" s="31">
        <v>70.608275862068965</v>
      </c>
      <c r="P30" s="32">
        <f t="shared" si="6"/>
        <v>87.554262068965514</v>
      </c>
      <c r="Q30" s="32">
        <f t="shared" si="7"/>
        <v>70.608275862068965</v>
      </c>
      <c r="R30" s="32">
        <f t="shared" si="8"/>
        <v>87.554262068965514</v>
      </c>
      <c r="S30" s="33"/>
    </row>
    <row r="31" spans="2:19">
      <c r="B31" s="34">
        <v>15098</v>
      </c>
      <c r="C31" s="34">
        <v>175</v>
      </c>
      <c r="D31" s="34">
        <v>70</v>
      </c>
      <c r="E31" s="34">
        <v>13</v>
      </c>
      <c r="F31" s="35" t="s">
        <v>41</v>
      </c>
      <c r="G31" s="34" t="s">
        <v>62</v>
      </c>
      <c r="H31" s="36" t="s">
        <v>14</v>
      </c>
      <c r="I31" s="35" t="s">
        <v>1</v>
      </c>
      <c r="J31" s="35" t="s">
        <v>3</v>
      </c>
      <c r="K31" s="35">
        <v>68</v>
      </c>
      <c r="L31" s="35">
        <v>2</v>
      </c>
      <c r="M31" s="35" t="s">
        <v>37</v>
      </c>
      <c r="N31" s="37">
        <v>8807622509803</v>
      </c>
      <c r="O31" s="38">
        <v>75.296551724137942</v>
      </c>
      <c r="P31" s="39">
        <f t="shared" si="6"/>
        <v>93.367724137931049</v>
      </c>
      <c r="Q31" s="39">
        <f t="shared" si="7"/>
        <v>75.296551724137942</v>
      </c>
      <c r="R31" s="39">
        <f t="shared" si="8"/>
        <v>93.367724137931049</v>
      </c>
      <c r="S31" s="40"/>
    </row>
    <row r="32" spans="2:19">
      <c r="B32" s="28">
        <v>15430</v>
      </c>
      <c r="C32" s="28">
        <v>185</v>
      </c>
      <c r="D32" s="28">
        <v>70</v>
      </c>
      <c r="E32" s="28">
        <v>13</v>
      </c>
      <c r="F32" s="29" t="s">
        <v>41</v>
      </c>
      <c r="G32" s="28" t="s">
        <v>63</v>
      </c>
      <c r="H32" s="30" t="s">
        <v>14</v>
      </c>
      <c r="I32" s="29" t="s">
        <v>1</v>
      </c>
      <c r="J32" s="29" t="s">
        <v>3</v>
      </c>
      <c r="K32" s="29">
        <v>68</v>
      </c>
      <c r="L32" s="29">
        <v>2</v>
      </c>
      <c r="M32" s="29" t="s">
        <v>37</v>
      </c>
      <c r="N32" s="41">
        <v>8807622543005</v>
      </c>
      <c r="O32" s="31">
        <v>87.407931034482758</v>
      </c>
      <c r="P32" s="32">
        <f t="shared" si="6"/>
        <v>108.38583448275863</v>
      </c>
      <c r="Q32" s="32">
        <f t="shared" si="7"/>
        <v>87.407931034482758</v>
      </c>
      <c r="R32" s="32">
        <f t="shared" si="8"/>
        <v>108.38583448275863</v>
      </c>
      <c r="S32" s="33"/>
    </row>
    <row r="33" spans="2:19">
      <c r="B33" s="34">
        <v>15102</v>
      </c>
      <c r="C33" s="34">
        <v>165</v>
      </c>
      <c r="D33" s="34">
        <v>70</v>
      </c>
      <c r="E33" s="34">
        <v>14</v>
      </c>
      <c r="F33" s="35" t="s">
        <v>41</v>
      </c>
      <c r="G33" s="34" t="s">
        <v>64</v>
      </c>
      <c r="H33" s="36" t="s">
        <v>14</v>
      </c>
      <c r="I33" s="35" t="s">
        <v>1</v>
      </c>
      <c r="J33" s="35" t="s">
        <v>2</v>
      </c>
      <c r="K33" s="35">
        <v>70</v>
      </c>
      <c r="L33" s="35">
        <v>2</v>
      </c>
      <c r="M33" s="35" t="s">
        <v>37</v>
      </c>
      <c r="N33" s="37">
        <v>8807622510205</v>
      </c>
      <c r="O33" s="38">
        <v>72.632758620689657</v>
      </c>
      <c r="P33" s="39">
        <f t="shared" si="6"/>
        <v>90.064620689655172</v>
      </c>
      <c r="Q33" s="39">
        <f t="shared" si="7"/>
        <v>72.632758620689657</v>
      </c>
      <c r="R33" s="39">
        <f t="shared" si="8"/>
        <v>90.064620689655172</v>
      </c>
      <c r="S33" s="40"/>
    </row>
    <row r="34" spans="2:19">
      <c r="B34" s="28">
        <v>15762</v>
      </c>
      <c r="C34" s="28">
        <v>165</v>
      </c>
      <c r="D34" s="28">
        <v>70</v>
      </c>
      <c r="E34" s="28">
        <v>14</v>
      </c>
      <c r="F34" s="29" t="s">
        <v>41</v>
      </c>
      <c r="G34" s="28" t="s">
        <v>65</v>
      </c>
      <c r="H34" s="30" t="s">
        <v>0</v>
      </c>
      <c r="I34" s="29" t="s">
        <v>3</v>
      </c>
      <c r="J34" s="29" t="s">
        <v>3</v>
      </c>
      <c r="K34" s="29">
        <v>70</v>
      </c>
      <c r="L34" s="29">
        <v>2</v>
      </c>
      <c r="M34" s="29" t="s">
        <v>37</v>
      </c>
      <c r="N34" s="41">
        <v>8807622576201</v>
      </c>
      <c r="O34" s="31">
        <v>76.113448275862069</v>
      </c>
      <c r="P34" s="32">
        <f t="shared" si="6"/>
        <v>94.380675862068969</v>
      </c>
      <c r="Q34" s="32">
        <f t="shared" si="7"/>
        <v>76.113448275862069</v>
      </c>
      <c r="R34" s="32">
        <f t="shared" si="8"/>
        <v>94.380675862068969</v>
      </c>
      <c r="S34" s="33"/>
    </row>
    <row r="35" spans="2:19">
      <c r="B35" s="34">
        <v>15103</v>
      </c>
      <c r="C35" s="34">
        <v>175</v>
      </c>
      <c r="D35" s="34">
        <v>70</v>
      </c>
      <c r="E35" s="34">
        <v>14</v>
      </c>
      <c r="F35" s="35" t="s">
        <v>41</v>
      </c>
      <c r="G35" s="34" t="s">
        <v>66</v>
      </c>
      <c r="H35" s="36"/>
      <c r="I35" s="35" t="s">
        <v>1</v>
      </c>
      <c r="J35" s="35" t="s">
        <v>2</v>
      </c>
      <c r="K35" s="35">
        <v>70</v>
      </c>
      <c r="L35" s="35">
        <v>2</v>
      </c>
      <c r="M35" s="35" t="s">
        <v>37</v>
      </c>
      <c r="N35" s="37">
        <v>8807622510304</v>
      </c>
      <c r="O35" s="38">
        <v>85.178682071819679</v>
      </c>
      <c r="P35" s="39">
        <f t="shared" si="6"/>
        <v>105.6215657690564</v>
      </c>
      <c r="Q35" s="39">
        <f t="shared" si="7"/>
        <v>85.178682071819679</v>
      </c>
      <c r="R35" s="39">
        <f t="shared" si="8"/>
        <v>105.6215657690564</v>
      </c>
      <c r="S35" s="40"/>
    </row>
    <row r="36" spans="2:19">
      <c r="B36" s="28">
        <v>14917</v>
      </c>
      <c r="C36" s="28">
        <v>185</v>
      </c>
      <c r="D36" s="28">
        <v>70</v>
      </c>
      <c r="E36" s="28">
        <v>14</v>
      </c>
      <c r="F36" s="29" t="s">
        <v>41</v>
      </c>
      <c r="G36" s="28" t="s">
        <v>67</v>
      </c>
      <c r="H36" s="30"/>
      <c r="I36" s="29" t="s">
        <v>3</v>
      </c>
      <c r="J36" s="29" t="s">
        <v>3</v>
      </c>
      <c r="K36" s="29">
        <v>70</v>
      </c>
      <c r="L36" s="29">
        <v>2</v>
      </c>
      <c r="M36" s="29" t="s">
        <v>37</v>
      </c>
      <c r="N36" s="41">
        <v>8807622110986</v>
      </c>
      <c r="O36" s="31">
        <v>94.063928560343726</v>
      </c>
      <c r="P36" s="32">
        <f t="shared" si="6"/>
        <v>116.63927141482623</v>
      </c>
      <c r="Q36" s="32">
        <f t="shared" si="7"/>
        <v>94.063928560343726</v>
      </c>
      <c r="R36" s="32">
        <f t="shared" si="8"/>
        <v>116.63927141482623</v>
      </c>
      <c r="S36" s="33"/>
    </row>
    <row r="37" spans="2:19">
      <c r="B37" s="34">
        <v>15104</v>
      </c>
      <c r="C37" s="34">
        <v>195</v>
      </c>
      <c r="D37" s="34">
        <v>70</v>
      </c>
      <c r="E37" s="34">
        <v>14</v>
      </c>
      <c r="F37" s="35" t="s">
        <v>41</v>
      </c>
      <c r="G37" s="34" t="s">
        <v>68</v>
      </c>
      <c r="H37" s="36"/>
      <c r="I37" s="35" t="s">
        <v>1</v>
      </c>
      <c r="J37" s="35" t="s">
        <v>3</v>
      </c>
      <c r="K37" s="35">
        <v>70</v>
      </c>
      <c r="L37" s="35">
        <v>2</v>
      </c>
      <c r="M37" s="35" t="s">
        <v>37</v>
      </c>
      <c r="N37" s="37">
        <v>8807622510403</v>
      </c>
      <c r="O37" s="38">
        <v>100.69559322033899</v>
      </c>
      <c r="P37" s="39">
        <f t="shared" si="6"/>
        <v>124.86253559322034</v>
      </c>
      <c r="Q37" s="39">
        <f t="shared" si="7"/>
        <v>100.69559322033899</v>
      </c>
      <c r="R37" s="39">
        <f t="shared" si="8"/>
        <v>124.86253559322034</v>
      </c>
      <c r="S37" s="40"/>
    </row>
    <row r="38" spans="2:19">
      <c r="B38" s="28">
        <v>15105</v>
      </c>
      <c r="C38" s="28">
        <v>205</v>
      </c>
      <c r="D38" s="28">
        <v>70</v>
      </c>
      <c r="E38" s="28">
        <v>14</v>
      </c>
      <c r="F38" s="29" t="s">
        <v>41</v>
      </c>
      <c r="G38" s="28" t="s">
        <v>69</v>
      </c>
      <c r="H38" s="30" t="s">
        <v>0</v>
      </c>
      <c r="I38" s="29" t="s">
        <v>3</v>
      </c>
      <c r="J38" s="29" t="s">
        <v>3</v>
      </c>
      <c r="K38" s="29">
        <v>71</v>
      </c>
      <c r="L38" s="29">
        <v>2</v>
      </c>
      <c r="M38" s="29" t="s">
        <v>37</v>
      </c>
      <c r="N38" s="41">
        <v>8807622510502</v>
      </c>
      <c r="O38" s="31">
        <v>112.49694915254238</v>
      </c>
      <c r="P38" s="32">
        <f t="shared" si="6"/>
        <v>139.49621694915257</v>
      </c>
      <c r="Q38" s="32">
        <f t="shared" si="7"/>
        <v>112.49694915254238</v>
      </c>
      <c r="R38" s="32">
        <f t="shared" si="8"/>
        <v>139.49621694915257</v>
      </c>
      <c r="S38" s="33"/>
    </row>
    <row r="39" spans="2:19">
      <c r="B39" s="34">
        <v>10859</v>
      </c>
      <c r="C39" s="34">
        <v>205</v>
      </c>
      <c r="D39" s="34">
        <v>70</v>
      </c>
      <c r="E39" s="34">
        <v>14</v>
      </c>
      <c r="F39" s="35" t="s">
        <v>15</v>
      </c>
      <c r="G39" s="34" t="s">
        <v>70</v>
      </c>
      <c r="H39" s="36" t="s">
        <v>36</v>
      </c>
      <c r="I39" s="35" t="s">
        <v>3</v>
      </c>
      <c r="J39" s="35" t="s">
        <v>2</v>
      </c>
      <c r="K39" s="35">
        <v>71</v>
      </c>
      <c r="L39" s="35">
        <v>2</v>
      </c>
      <c r="M39" s="35" t="s">
        <v>37</v>
      </c>
      <c r="N39" s="37">
        <v>8807622140655</v>
      </c>
      <c r="O39" s="38">
        <v>129.23066666666668</v>
      </c>
      <c r="P39" s="39">
        <f t="shared" si="6"/>
        <v>160.24602666666669</v>
      </c>
      <c r="Q39" s="39">
        <f t="shared" si="7"/>
        <v>129.23066666666668</v>
      </c>
      <c r="R39" s="39">
        <f t="shared" si="8"/>
        <v>160.24602666666669</v>
      </c>
      <c r="S39" s="40"/>
    </row>
    <row r="40" spans="2:19">
      <c r="B40" s="28">
        <v>15110</v>
      </c>
      <c r="C40" s="28">
        <v>205</v>
      </c>
      <c r="D40" s="28">
        <v>70</v>
      </c>
      <c r="E40" s="28">
        <v>15</v>
      </c>
      <c r="F40" s="29" t="s">
        <v>41</v>
      </c>
      <c r="G40" s="28" t="s">
        <v>71</v>
      </c>
      <c r="H40" s="30"/>
      <c r="I40" s="29" t="s">
        <v>3</v>
      </c>
      <c r="J40" s="29" t="s">
        <v>3</v>
      </c>
      <c r="K40" s="29">
        <v>69</v>
      </c>
      <c r="L40" s="29">
        <v>2</v>
      </c>
      <c r="M40" s="29" t="s">
        <v>37</v>
      </c>
      <c r="N40" s="41">
        <v>8807622511004</v>
      </c>
      <c r="O40" s="31">
        <v>115.58325358610263</v>
      </c>
      <c r="P40" s="32">
        <f t="shared" si="6"/>
        <v>143.32323444676726</v>
      </c>
      <c r="Q40" s="32">
        <f t="shared" si="7"/>
        <v>115.58325358610263</v>
      </c>
      <c r="R40" s="32">
        <f t="shared" si="8"/>
        <v>143.32323444676726</v>
      </c>
      <c r="S40" s="33"/>
    </row>
    <row r="41" spans="2:19">
      <c r="B41" s="34">
        <v>10846</v>
      </c>
      <c r="C41" s="34">
        <v>205</v>
      </c>
      <c r="D41" s="34">
        <v>70</v>
      </c>
      <c r="E41" s="34">
        <v>15</v>
      </c>
      <c r="F41" s="35" t="s">
        <v>15</v>
      </c>
      <c r="G41" s="34" t="s">
        <v>72</v>
      </c>
      <c r="H41" s="36" t="s">
        <v>36</v>
      </c>
      <c r="I41" s="35" t="s">
        <v>1</v>
      </c>
      <c r="J41" s="35" t="s">
        <v>2</v>
      </c>
      <c r="K41" s="35">
        <v>72</v>
      </c>
      <c r="L41" s="35">
        <v>2</v>
      </c>
      <c r="M41" s="35" t="s">
        <v>37</v>
      </c>
      <c r="N41" s="37">
        <v>8807622140693</v>
      </c>
      <c r="O41" s="38">
        <v>128.7756039065772</v>
      </c>
      <c r="P41" s="39">
        <f t="shared" si="6"/>
        <v>159.68174884415572</v>
      </c>
      <c r="Q41" s="39">
        <f t="shared" si="7"/>
        <v>128.7756039065772</v>
      </c>
      <c r="R41" s="39">
        <f t="shared" si="8"/>
        <v>159.68174884415572</v>
      </c>
      <c r="S41" s="40"/>
    </row>
    <row r="42" spans="2:19">
      <c r="B42" s="28">
        <v>11792</v>
      </c>
      <c r="C42" s="28">
        <v>215</v>
      </c>
      <c r="D42" s="28">
        <v>70</v>
      </c>
      <c r="E42" s="28">
        <v>15</v>
      </c>
      <c r="F42" s="29" t="s">
        <v>73</v>
      </c>
      <c r="G42" s="28" t="s">
        <v>69</v>
      </c>
      <c r="H42" s="30"/>
      <c r="I42" s="29" t="s">
        <v>1</v>
      </c>
      <c r="J42" s="29" t="s">
        <v>3</v>
      </c>
      <c r="K42" s="29">
        <v>69</v>
      </c>
      <c r="L42" s="29">
        <v>2</v>
      </c>
      <c r="M42" s="29" t="s">
        <v>60</v>
      </c>
      <c r="N42" s="41" t="s">
        <v>74</v>
      </c>
      <c r="O42" s="31">
        <v>127.26044833333334</v>
      </c>
      <c r="P42" s="32">
        <f t="shared" si="6"/>
        <v>157.80295593333335</v>
      </c>
      <c r="Q42" s="32">
        <f t="shared" si="7"/>
        <v>127.26044833333334</v>
      </c>
      <c r="R42" s="32">
        <f t="shared" si="8"/>
        <v>157.80295593333335</v>
      </c>
      <c r="S42" s="33"/>
    </row>
    <row r="43" spans="2:19">
      <c r="B43" s="34">
        <v>13137</v>
      </c>
      <c r="C43" s="34">
        <v>225</v>
      </c>
      <c r="D43" s="34">
        <v>70</v>
      </c>
      <c r="E43" s="34">
        <v>15</v>
      </c>
      <c r="F43" s="35" t="s">
        <v>50</v>
      </c>
      <c r="G43" s="34" t="s">
        <v>47</v>
      </c>
      <c r="H43" s="36" t="s">
        <v>48</v>
      </c>
      <c r="I43" s="35" t="s">
        <v>1</v>
      </c>
      <c r="J43" s="35" t="s">
        <v>1</v>
      </c>
      <c r="K43" s="35">
        <v>69</v>
      </c>
      <c r="L43" s="35">
        <v>2</v>
      </c>
      <c r="M43" s="35" t="s">
        <v>37</v>
      </c>
      <c r="N43" s="37">
        <v>8807622313707</v>
      </c>
      <c r="O43" s="38">
        <v>158.92393442622952</v>
      </c>
      <c r="P43" s="39">
        <f t="shared" si="6"/>
        <v>197.0656786885246</v>
      </c>
      <c r="Q43" s="39">
        <f t="shared" si="7"/>
        <v>158.92393442622952</v>
      </c>
      <c r="R43" s="39">
        <f t="shared" si="8"/>
        <v>197.0656786885246</v>
      </c>
      <c r="S43" s="40"/>
    </row>
    <row r="44" spans="2:19">
      <c r="B44" s="28">
        <v>14852</v>
      </c>
      <c r="C44" s="28">
        <v>235</v>
      </c>
      <c r="D44" s="28">
        <v>70</v>
      </c>
      <c r="E44" s="28">
        <v>15</v>
      </c>
      <c r="F44" s="29" t="s">
        <v>11</v>
      </c>
      <c r="G44" s="28" t="s">
        <v>49</v>
      </c>
      <c r="H44" s="30" t="s">
        <v>48</v>
      </c>
      <c r="I44" s="29" t="s">
        <v>1</v>
      </c>
      <c r="J44" s="29" t="s">
        <v>1</v>
      </c>
      <c r="K44" s="29">
        <v>73</v>
      </c>
      <c r="L44" s="29">
        <v>3</v>
      </c>
      <c r="M44" s="29" t="s">
        <v>37</v>
      </c>
      <c r="N44" s="41"/>
      <c r="O44" s="31">
        <v>162.53</v>
      </c>
      <c r="P44" s="32">
        <f t="shared" si="6"/>
        <v>201.53720000000001</v>
      </c>
      <c r="Q44" s="32">
        <f t="shared" si="7"/>
        <v>162.53</v>
      </c>
      <c r="R44" s="32">
        <f t="shared" si="8"/>
        <v>201.53720000000001</v>
      </c>
      <c r="S44" s="33"/>
    </row>
    <row r="45" spans="2:19">
      <c r="B45" s="34">
        <v>13138</v>
      </c>
      <c r="C45" s="34">
        <v>235</v>
      </c>
      <c r="D45" s="34">
        <v>70</v>
      </c>
      <c r="E45" s="34">
        <v>15</v>
      </c>
      <c r="F45" s="35" t="s">
        <v>50</v>
      </c>
      <c r="G45" s="34" t="s">
        <v>75</v>
      </c>
      <c r="H45" s="36" t="s">
        <v>48</v>
      </c>
      <c r="I45" s="35" t="s">
        <v>1</v>
      </c>
      <c r="J45" s="35" t="s">
        <v>1</v>
      </c>
      <c r="K45" s="35">
        <v>69</v>
      </c>
      <c r="L45" s="35">
        <v>2</v>
      </c>
      <c r="M45" s="35" t="s">
        <v>37</v>
      </c>
      <c r="N45" s="37">
        <v>8807622313806</v>
      </c>
      <c r="O45" s="38">
        <v>172.52500000000001</v>
      </c>
      <c r="P45" s="39">
        <f t="shared" si="6"/>
        <v>213.93100000000001</v>
      </c>
      <c r="Q45" s="39">
        <f t="shared" si="7"/>
        <v>172.52500000000001</v>
      </c>
      <c r="R45" s="39">
        <f t="shared" si="8"/>
        <v>213.93100000000001</v>
      </c>
      <c r="S45" s="40"/>
    </row>
    <row r="46" spans="2:19">
      <c r="B46" s="28">
        <v>14428</v>
      </c>
      <c r="C46" s="28">
        <v>255</v>
      </c>
      <c r="D46" s="28">
        <v>70</v>
      </c>
      <c r="E46" s="28">
        <v>15</v>
      </c>
      <c r="F46" s="29" t="s">
        <v>11</v>
      </c>
      <c r="G46" s="28" t="s">
        <v>76</v>
      </c>
      <c r="H46" s="30" t="s">
        <v>48</v>
      </c>
      <c r="I46" s="29" t="s">
        <v>1</v>
      </c>
      <c r="J46" s="29" t="s">
        <v>1</v>
      </c>
      <c r="K46" s="29">
        <v>72</v>
      </c>
      <c r="L46" s="29">
        <v>2</v>
      </c>
      <c r="M46" s="29" t="s">
        <v>37</v>
      </c>
      <c r="N46" s="41">
        <v>8807622118845</v>
      </c>
      <c r="O46" s="31">
        <v>178.68165634297424</v>
      </c>
      <c r="P46" s="32">
        <f t="shared" si="6"/>
        <v>221.56525386528804</v>
      </c>
      <c r="Q46" s="32">
        <f t="shared" si="7"/>
        <v>178.68165634297424</v>
      </c>
      <c r="R46" s="32">
        <f t="shared" si="8"/>
        <v>221.56525386528804</v>
      </c>
      <c r="S46" s="33"/>
    </row>
    <row r="47" spans="2:19">
      <c r="B47" s="34">
        <v>13132</v>
      </c>
      <c r="C47" s="34">
        <v>265</v>
      </c>
      <c r="D47" s="34">
        <v>70</v>
      </c>
      <c r="E47" s="34">
        <v>15</v>
      </c>
      <c r="F47" s="35" t="s">
        <v>50</v>
      </c>
      <c r="G47" s="34" t="s">
        <v>77</v>
      </c>
      <c r="H47" s="36" t="s">
        <v>48</v>
      </c>
      <c r="I47" s="35" t="s">
        <v>1</v>
      </c>
      <c r="J47" s="35" t="s">
        <v>1</v>
      </c>
      <c r="K47" s="35">
        <v>71</v>
      </c>
      <c r="L47" s="35">
        <v>2</v>
      </c>
      <c r="M47" s="35" t="s">
        <v>37</v>
      </c>
      <c r="N47" s="37">
        <v>8807622313202</v>
      </c>
      <c r="O47" s="38">
        <v>191.41948051948054</v>
      </c>
      <c r="P47" s="39">
        <f t="shared" si="6"/>
        <v>237.36015584415588</v>
      </c>
      <c r="Q47" s="39">
        <f t="shared" si="7"/>
        <v>191.41948051948054</v>
      </c>
      <c r="R47" s="39">
        <f t="shared" si="8"/>
        <v>237.36015584415588</v>
      </c>
      <c r="S47" s="40"/>
    </row>
    <row r="48" spans="2:19">
      <c r="B48" s="28">
        <v>11462</v>
      </c>
      <c r="C48" s="28">
        <v>215</v>
      </c>
      <c r="D48" s="28">
        <v>70</v>
      </c>
      <c r="E48" s="28">
        <v>16</v>
      </c>
      <c r="F48" s="29" t="s">
        <v>8</v>
      </c>
      <c r="G48" s="28" t="s">
        <v>78</v>
      </c>
      <c r="H48" s="30" t="s">
        <v>79</v>
      </c>
      <c r="I48" s="29" t="s">
        <v>3</v>
      </c>
      <c r="J48" s="29" t="s">
        <v>1</v>
      </c>
      <c r="K48" s="29">
        <v>71</v>
      </c>
      <c r="L48" s="29">
        <v>2</v>
      </c>
      <c r="M48" s="29" t="s">
        <v>37</v>
      </c>
      <c r="N48" s="41">
        <v>8807622115172</v>
      </c>
      <c r="O48" s="31">
        <v>146.91508559722968</v>
      </c>
      <c r="P48" s="32">
        <f t="shared" si="6"/>
        <v>182.17470614056481</v>
      </c>
      <c r="Q48" s="32">
        <f t="shared" si="7"/>
        <v>146.91508559722968</v>
      </c>
      <c r="R48" s="32">
        <f t="shared" si="8"/>
        <v>182.17470614056481</v>
      </c>
      <c r="S48" s="33"/>
    </row>
    <row r="49" spans="2:19">
      <c r="B49" s="34">
        <v>15111</v>
      </c>
      <c r="C49" s="34">
        <v>225</v>
      </c>
      <c r="D49" s="34">
        <v>70</v>
      </c>
      <c r="E49" s="34">
        <v>16</v>
      </c>
      <c r="F49" s="35" t="s">
        <v>41</v>
      </c>
      <c r="G49" s="34" t="s">
        <v>80</v>
      </c>
      <c r="H49" s="36" t="s">
        <v>14</v>
      </c>
      <c r="I49" s="35" t="s">
        <v>3</v>
      </c>
      <c r="J49" s="35" t="s">
        <v>3</v>
      </c>
      <c r="K49" s="35">
        <v>70</v>
      </c>
      <c r="L49" s="35">
        <v>2</v>
      </c>
      <c r="M49" s="35" t="s">
        <v>37</v>
      </c>
      <c r="N49" s="37">
        <v>8807622511103</v>
      </c>
      <c r="O49" s="38">
        <v>143.65967213114754</v>
      </c>
      <c r="P49" s="39">
        <f t="shared" si="6"/>
        <v>178.13799344262296</v>
      </c>
      <c r="Q49" s="39">
        <f t="shared" si="7"/>
        <v>143.65967213114754</v>
      </c>
      <c r="R49" s="39">
        <f t="shared" si="8"/>
        <v>178.13799344262296</v>
      </c>
      <c r="S49" s="40"/>
    </row>
    <row r="50" spans="2:19">
      <c r="B50" s="28" t="s">
        <v>17</v>
      </c>
      <c r="C50" s="28">
        <v>235</v>
      </c>
      <c r="D50" s="28">
        <v>70</v>
      </c>
      <c r="E50" s="28">
        <v>16</v>
      </c>
      <c r="F50" s="29" t="s">
        <v>11</v>
      </c>
      <c r="G50" s="28" t="s">
        <v>44</v>
      </c>
      <c r="H50" s="30" t="s">
        <v>48</v>
      </c>
      <c r="I50" s="29" t="s">
        <v>1</v>
      </c>
      <c r="J50" s="29" t="s">
        <v>1</v>
      </c>
      <c r="K50" s="29">
        <v>73</v>
      </c>
      <c r="L50" s="29">
        <v>3</v>
      </c>
      <c r="M50" s="29"/>
      <c r="N50" s="41"/>
      <c r="O50" s="31">
        <v>162.63</v>
      </c>
      <c r="P50" s="32">
        <f t="shared" si="6"/>
        <v>201.66119999999998</v>
      </c>
      <c r="Q50" s="32">
        <f t="shared" si="7"/>
        <v>162.63</v>
      </c>
      <c r="R50" s="32">
        <f t="shared" si="8"/>
        <v>201.66119999999998</v>
      </c>
      <c r="S50" s="33"/>
    </row>
    <row r="51" spans="2:19">
      <c r="B51" s="34">
        <v>11725</v>
      </c>
      <c r="C51" s="34">
        <v>235</v>
      </c>
      <c r="D51" s="34">
        <v>70</v>
      </c>
      <c r="E51" s="34">
        <v>16</v>
      </c>
      <c r="F51" s="35" t="s">
        <v>50</v>
      </c>
      <c r="G51" s="34" t="s">
        <v>81</v>
      </c>
      <c r="H51" s="36" t="s">
        <v>48</v>
      </c>
      <c r="I51" s="35" t="s">
        <v>1</v>
      </c>
      <c r="J51" s="35" t="s">
        <v>1</v>
      </c>
      <c r="K51" s="35">
        <v>71</v>
      </c>
      <c r="L51" s="35">
        <v>2</v>
      </c>
      <c r="M51" s="35" t="s">
        <v>37</v>
      </c>
      <c r="N51" s="37">
        <v>8807622172502</v>
      </c>
      <c r="O51" s="38">
        <v>172.62532467532469</v>
      </c>
      <c r="P51" s="39">
        <f t="shared" si="6"/>
        <v>214.0554025974026</v>
      </c>
      <c r="Q51" s="39">
        <f t="shared" si="7"/>
        <v>172.62532467532469</v>
      </c>
      <c r="R51" s="39">
        <f t="shared" si="8"/>
        <v>214.0554025974026</v>
      </c>
      <c r="S51" s="40"/>
    </row>
    <row r="52" spans="2:19">
      <c r="B52" s="28">
        <v>16417</v>
      </c>
      <c r="C52" s="28">
        <v>235</v>
      </c>
      <c r="D52" s="28">
        <v>70</v>
      </c>
      <c r="E52" s="28">
        <v>16</v>
      </c>
      <c r="F52" s="29" t="s">
        <v>258</v>
      </c>
      <c r="G52" s="28" t="s">
        <v>81</v>
      </c>
      <c r="H52" s="47" t="s">
        <v>257</v>
      </c>
      <c r="I52" s="29"/>
      <c r="J52" s="29"/>
      <c r="K52" s="29"/>
      <c r="L52" s="29"/>
      <c r="M52" s="29"/>
      <c r="N52" s="41"/>
      <c r="O52" s="31">
        <v>205.78094262628238</v>
      </c>
      <c r="P52" s="32">
        <f t="shared" si="6"/>
        <v>255.16836885659015</v>
      </c>
      <c r="Q52" s="32">
        <f t="shared" si="7"/>
        <v>205.78094262628238</v>
      </c>
      <c r="R52" s="32">
        <f t="shared" si="8"/>
        <v>255.16836885659015</v>
      </c>
      <c r="S52" s="33"/>
    </row>
    <row r="53" spans="2:19">
      <c r="B53" s="34">
        <v>14397</v>
      </c>
      <c r="C53" s="34">
        <v>245</v>
      </c>
      <c r="D53" s="34">
        <v>70</v>
      </c>
      <c r="E53" s="34">
        <v>16</v>
      </c>
      <c r="F53" s="35" t="s">
        <v>50</v>
      </c>
      <c r="G53" s="34" t="s">
        <v>82</v>
      </c>
      <c r="H53" s="36" t="s">
        <v>12</v>
      </c>
      <c r="I53" s="35" t="s">
        <v>3</v>
      </c>
      <c r="J53" s="35" t="s">
        <v>1</v>
      </c>
      <c r="K53" s="35">
        <v>70</v>
      </c>
      <c r="L53" s="35">
        <v>2</v>
      </c>
      <c r="M53" s="35" t="s">
        <v>37</v>
      </c>
      <c r="N53" s="37">
        <v>8807622439704</v>
      </c>
      <c r="O53" s="38">
        <v>186.65203466159429</v>
      </c>
      <c r="P53" s="39">
        <f t="shared" si="6"/>
        <v>231.44852298037691</v>
      </c>
      <c r="Q53" s="39">
        <f t="shared" si="7"/>
        <v>186.65203466159429</v>
      </c>
      <c r="R53" s="39">
        <f t="shared" si="8"/>
        <v>231.44852298037691</v>
      </c>
      <c r="S53" s="40"/>
    </row>
    <row r="54" spans="2:19">
      <c r="B54" s="28">
        <v>11714</v>
      </c>
      <c r="C54" s="28">
        <v>255</v>
      </c>
      <c r="D54" s="28">
        <v>70</v>
      </c>
      <c r="E54" s="28">
        <v>16</v>
      </c>
      <c r="F54" s="29" t="s">
        <v>50</v>
      </c>
      <c r="G54" s="28" t="s">
        <v>54</v>
      </c>
      <c r="H54" s="30"/>
      <c r="I54" s="29" t="s">
        <v>1</v>
      </c>
      <c r="J54" s="29" t="s">
        <v>1</v>
      </c>
      <c r="K54" s="29">
        <v>72</v>
      </c>
      <c r="L54" s="29">
        <v>2</v>
      </c>
      <c r="M54" s="29" t="s">
        <v>37</v>
      </c>
      <c r="N54" s="41">
        <v>8807622171406</v>
      </c>
      <c r="O54" s="31">
        <v>193.87258064516129</v>
      </c>
      <c r="P54" s="32">
        <f t="shared" si="6"/>
        <v>240.40199999999999</v>
      </c>
      <c r="Q54" s="32">
        <f t="shared" si="7"/>
        <v>193.87258064516129</v>
      </c>
      <c r="R54" s="32">
        <f t="shared" si="8"/>
        <v>240.40199999999999</v>
      </c>
      <c r="S54" s="33"/>
    </row>
    <row r="55" spans="2:19">
      <c r="B55" s="34">
        <v>15777</v>
      </c>
      <c r="C55" s="34">
        <v>265</v>
      </c>
      <c r="D55" s="34">
        <v>70</v>
      </c>
      <c r="E55" s="34">
        <v>16</v>
      </c>
      <c r="F55" s="35" t="s">
        <v>50</v>
      </c>
      <c r="G55" s="34" t="s">
        <v>83</v>
      </c>
      <c r="H55" s="36" t="s">
        <v>48</v>
      </c>
      <c r="I55" s="35" t="s">
        <v>3</v>
      </c>
      <c r="J55" s="35" t="s">
        <v>1</v>
      </c>
      <c r="K55" s="35">
        <v>70</v>
      </c>
      <c r="L55" s="35">
        <v>2</v>
      </c>
      <c r="M55" s="35" t="s">
        <v>37</v>
      </c>
      <c r="N55" s="37" t="s">
        <v>84</v>
      </c>
      <c r="O55" s="38">
        <v>205.78094262628238</v>
      </c>
      <c r="P55" s="39">
        <f t="shared" si="6"/>
        <v>255.16836885659015</v>
      </c>
      <c r="Q55" s="39">
        <f t="shared" si="7"/>
        <v>205.78094262628238</v>
      </c>
      <c r="R55" s="39">
        <f t="shared" si="8"/>
        <v>255.16836885659015</v>
      </c>
      <c r="S55" s="40"/>
    </row>
    <row r="56" spans="2:19">
      <c r="B56" s="28">
        <v>13142</v>
      </c>
      <c r="C56" s="28">
        <v>235</v>
      </c>
      <c r="D56" s="28">
        <v>70</v>
      </c>
      <c r="E56" s="28">
        <v>17</v>
      </c>
      <c r="F56" s="29" t="s">
        <v>50</v>
      </c>
      <c r="G56" s="28" t="s">
        <v>82</v>
      </c>
      <c r="H56" s="30" t="s">
        <v>48</v>
      </c>
      <c r="I56" s="29" t="s">
        <v>1</v>
      </c>
      <c r="J56" s="29" t="s">
        <v>1</v>
      </c>
      <c r="K56" s="29">
        <v>70</v>
      </c>
      <c r="L56" s="29">
        <v>2</v>
      </c>
      <c r="M56" s="29" t="s">
        <v>37</v>
      </c>
      <c r="N56" s="41">
        <v>8807622314209</v>
      </c>
      <c r="O56" s="31">
        <v>209</v>
      </c>
      <c r="P56" s="32">
        <f t="shared" si="6"/>
        <v>259.16000000000003</v>
      </c>
      <c r="Q56" s="32">
        <f t="shared" si="7"/>
        <v>209</v>
      </c>
      <c r="R56" s="32">
        <f t="shared" si="8"/>
        <v>259.16000000000003</v>
      </c>
      <c r="S56" s="33"/>
    </row>
    <row r="57" spans="2:19">
      <c r="B57" s="34">
        <v>11729</v>
      </c>
      <c r="C57" s="34">
        <v>245</v>
      </c>
      <c r="D57" s="34">
        <v>70</v>
      </c>
      <c r="E57" s="34">
        <v>17</v>
      </c>
      <c r="F57" s="35" t="s">
        <v>50</v>
      </c>
      <c r="G57" s="34" t="s">
        <v>85</v>
      </c>
      <c r="H57" s="36" t="s">
        <v>48</v>
      </c>
      <c r="I57" s="35" t="s">
        <v>1</v>
      </c>
      <c r="J57" s="35" t="s">
        <v>3</v>
      </c>
      <c r="K57" s="35">
        <v>70</v>
      </c>
      <c r="L57" s="35">
        <v>2</v>
      </c>
      <c r="M57" s="35" t="s">
        <v>37</v>
      </c>
      <c r="N57" s="37">
        <v>8807622172908</v>
      </c>
      <c r="O57" s="38">
        <v>210.56316961745441</v>
      </c>
      <c r="P57" s="39">
        <f t="shared" si="6"/>
        <v>261.09833032564347</v>
      </c>
      <c r="Q57" s="39">
        <f t="shared" si="7"/>
        <v>210.56316961745441</v>
      </c>
      <c r="R57" s="39">
        <f t="shared" si="8"/>
        <v>261.09833032564347</v>
      </c>
      <c r="S57" s="40"/>
    </row>
    <row r="58" spans="2:19">
      <c r="B58" s="28">
        <v>11740</v>
      </c>
      <c r="C58" s="28">
        <v>255</v>
      </c>
      <c r="D58" s="28">
        <v>70</v>
      </c>
      <c r="E58" s="28">
        <v>17</v>
      </c>
      <c r="F58" s="29" t="s">
        <v>50</v>
      </c>
      <c r="G58" s="28" t="s">
        <v>86</v>
      </c>
      <c r="H58" s="30" t="s">
        <v>48</v>
      </c>
      <c r="I58" s="29" t="s">
        <v>1</v>
      </c>
      <c r="J58" s="29" t="s">
        <v>1</v>
      </c>
      <c r="K58" s="29">
        <v>71</v>
      </c>
      <c r="L58" s="29">
        <v>2</v>
      </c>
      <c r="M58" s="29" t="s">
        <v>37</v>
      </c>
      <c r="N58" s="41">
        <v>8807622174001</v>
      </c>
      <c r="O58" s="31">
        <v>219.6558064516129</v>
      </c>
      <c r="P58" s="32">
        <f t="shared" si="6"/>
        <v>272.3732</v>
      </c>
      <c r="Q58" s="32">
        <f t="shared" si="7"/>
        <v>219.6558064516129</v>
      </c>
      <c r="R58" s="32">
        <f t="shared" si="8"/>
        <v>272.3732</v>
      </c>
      <c r="S58" s="33"/>
    </row>
    <row r="59" spans="2:19">
      <c r="B59" s="34">
        <v>12812</v>
      </c>
      <c r="C59" s="34">
        <v>265</v>
      </c>
      <c r="D59" s="34">
        <v>70</v>
      </c>
      <c r="E59" s="34">
        <v>17</v>
      </c>
      <c r="F59" s="35" t="s">
        <v>50</v>
      </c>
      <c r="G59" s="34" t="s">
        <v>87</v>
      </c>
      <c r="H59" s="36" t="s">
        <v>36</v>
      </c>
      <c r="I59" s="35" t="s">
        <v>1</v>
      </c>
      <c r="J59" s="35" t="s">
        <v>4</v>
      </c>
      <c r="K59" s="35">
        <v>70</v>
      </c>
      <c r="L59" s="35">
        <v>2</v>
      </c>
      <c r="M59" s="35" t="s">
        <v>37</v>
      </c>
      <c r="N59" s="37">
        <v>8807622281204</v>
      </c>
      <c r="O59" s="38">
        <v>225.095873015873</v>
      </c>
      <c r="P59" s="39">
        <f t="shared" si="6"/>
        <v>279.11888253968249</v>
      </c>
      <c r="Q59" s="39">
        <f t="shared" si="7"/>
        <v>225.095873015873</v>
      </c>
      <c r="R59" s="39">
        <f t="shared" si="8"/>
        <v>279.11888253968249</v>
      </c>
      <c r="S59" s="40"/>
    </row>
    <row r="60" spans="2:19">
      <c r="B60" s="28">
        <v>13134</v>
      </c>
      <c r="C60" s="28">
        <v>255</v>
      </c>
      <c r="D60" s="28">
        <v>70</v>
      </c>
      <c r="E60" s="28">
        <v>18</v>
      </c>
      <c r="F60" s="29" t="s">
        <v>50</v>
      </c>
      <c r="G60" s="28" t="s">
        <v>88</v>
      </c>
      <c r="H60" s="30" t="s">
        <v>48</v>
      </c>
      <c r="I60" s="29" t="s">
        <v>1</v>
      </c>
      <c r="J60" s="29" t="s">
        <v>1</v>
      </c>
      <c r="K60" s="29">
        <v>71</v>
      </c>
      <c r="L60" s="29">
        <v>2</v>
      </c>
      <c r="M60" s="29" t="s">
        <v>37</v>
      </c>
      <c r="N60" s="41">
        <v>8807622313400</v>
      </c>
      <c r="O60" s="31">
        <v>242.65492063492061</v>
      </c>
      <c r="P60" s="32">
        <f t="shared" si="6"/>
        <v>300.89210158730157</v>
      </c>
      <c r="Q60" s="32">
        <f t="shared" si="7"/>
        <v>242.65492063492061</v>
      </c>
      <c r="R60" s="32">
        <f>P60*(1-$R$7)</f>
        <v>300.89210158730157</v>
      </c>
      <c r="S60" s="33"/>
    </row>
    <row r="61" spans="2:19">
      <c r="B61" s="24"/>
      <c r="C61" s="24"/>
      <c r="D61" s="24" t="s">
        <v>89</v>
      </c>
      <c r="E61" s="24"/>
      <c r="F61" s="24"/>
      <c r="G61" s="24"/>
      <c r="H61" s="24"/>
      <c r="I61" s="24"/>
      <c r="J61" s="24"/>
      <c r="K61" s="24"/>
      <c r="L61" s="24"/>
      <c r="M61" s="25"/>
      <c r="N61" s="25"/>
      <c r="O61" s="42"/>
      <c r="P61" s="24"/>
      <c r="Q61" s="24"/>
      <c r="R61" s="24"/>
      <c r="S61" s="27"/>
    </row>
    <row r="62" spans="2:19">
      <c r="B62" s="28">
        <v>15094</v>
      </c>
      <c r="C62" s="28">
        <v>155</v>
      </c>
      <c r="D62" s="28">
        <v>65</v>
      </c>
      <c r="E62" s="28">
        <v>13</v>
      </c>
      <c r="F62" s="29" t="s">
        <v>41</v>
      </c>
      <c r="G62" s="28" t="s">
        <v>90</v>
      </c>
      <c r="H62" s="30"/>
      <c r="I62" s="29" t="s">
        <v>1</v>
      </c>
      <c r="J62" s="29" t="s">
        <v>2</v>
      </c>
      <c r="K62" s="29">
        <v>67</v>
      </c>
      <c r="L62" s="29">
        <v>1</v>
      </c>
      <c r="M62" s="29" t="s">
        <v>37</v>
      </c>
      <c r="N62" s="41">
        <v>8807622509407</v>
      </c>
      <c r="O62" s="31">
        <v>69.791379310344837</v>
      </c>
      <c r="P62" s="32">
        <f t="shared" ref="P62:P95" si="9">O62*1.24</f>
        <v>86.541310344827593</v>
      </c>
      <c r="Q62" s="32">
        <f t="shared" ref="Q62:Q95" si="10">O62*(1-$R$7)</f>
        <v>69.791379310344837</v>
      </c>
      <c r="R62" s="32">
        <f t="shared" ref="R62:R95" si="11">P62*(1-$R$7)</f>
        <v>86.541310344827593</v>
      </c>
      <c r="S62" s="33"/>
    </row>
    <row r="63" spans="2:19">
      <c r="B63" s="34">
        <v>15096</v>
      </c>
      <c r="C63" s="34">
        <v>165</v>
      </c>
      <c r="D63" s="34">
        <v>65</v>
      </c>
      <c r="E63" s="34">
        <v>13</v>
      </c>
      <c r="F63" s="35" t="s">
        <v>41</v>
      </c>
      <c r="G63" s="34" t="s">
        <v>91</v>
      </c>
      <c r="H63" s="36" t="s">
        <v>14</v>
      </c>
      <c r="I63" s="35" t="s">
        <v>1</v>
      </c>
      <c r="J63" s="35" t="s">
        <v>3</v>
      </c>
      <c r="K63" s="35">
        <v>69</v>
      </c>
      <c r="L63" s="35">
        <v>2</v>
      </c>
      <c r="M63" s="35" t="s">
        <v>37</v>
      </c>
      <c r="N63" s="37">
        <v>8807622509605</v>
      </c>
      <c r="O63" s="38">
        <v>74.621724137931039</v>
      </c>
      <c r="P63" s="39">
        <f t="shared" si="9"/>
        <v>92.530937931034487</v>
      </c>
      <c r="Q63" s="39">
        <f t="shared" si="10"/>
        <v>74.621724137931039</v>
      </c>
      <c r="R63" s="39">
        <f t="shared" si="11"/>
        <v>92.530937931034487</v>
      </c>
      <c r="S63" s="40"/>
    </row>
    <row r="64" spans="2:19">
      <c r="B64" s="28">
        <v>15099</v>
      </c>
      <c r="C64" s="28">
        <v>155</v>
      </c>
      <c r="D64" s="28">
        <v>65</v>
      </c>
      <c r="E64" s="28">
        <v>14</v>
      </c>
      <c r="F64" s="29" t="s">
        <v>41</v>
      </c>
      <c r="G64" s="28" t="s">
        <v>61</v>
      </c>
      <c r="H64" s="30" t="s">
        <v>14</v>
      </c>
      <c r="I64" s="29" t="s">
        <v>1</v>
      </c>
      <c r="J64" s="29" t="s">
        <v>3</v>
      </c>
      <c r="K64" s="29">
        <v>69</v>
      </c>
      <c r="L64" s="29">
        <v>2</v>
      </c>
      <c r="M64" s="29" t="s">
        <v>37</v>
      </c>
      <c r="N64" s="41">
        <v>8807622509902</v>
      </c>
      <c r="O64" s="31">
        <v>72.780315798410726</v>
      </c>
      <c r="P64" s="32">
        <f t="shared" si="9"/>
        <v>90.247591590029302</v>
      </c>
      <c r="Q64" s="32">
        <f t="shared" si="10"/>
        <v>72.780315798410726</v>
      </c>
      <c r="R64" s="32">
        <f t="shared" si="11"/>
        <v>90.247591590029302</v>
      </c>
      <c r="S64" s="33"/>
    </row>
    <row r="65" spans="2:19">
      <c r="B65" s="34">
        <v>15100</v>
      </c>
      <c r="C65" s="34">
        <v>165</v>
      </c>
      <c r="D65" s="34">
        <v>65</v>
      </c>
      <c r="E65" s="34">
        <v>14</v>
      </c>
      <c r="F65" s="35" t="s">
        <v>41</v>
      </c>
      <c r="G65" s="34" t="s">
        <v>42</v>
      </c>
      <c r="H65" s="36" t="s">
        <v>14</v>
      </c>
      <c r="I65" s="35" t="s">
        <v>1</v>
      </c>
      <c r="J65" s="35" t="s">
        <v>2</v>
      </c>
      <c r="K65" s="35">
        <v>69</v>
      </c>
      <c r="L65" s="35">
        <v>2</v>
      </c>
      <c r="M65" s="35" t="s">
        <v>37</v>
      </c>
      <c r="N65" s="37">
        <v>8807622510007</v>
      </c>
      <c r="O65" s="38">
        <v>76.322706162241843</v>
      </c>
      <c r="P65" s="39">
        <f t="shared" si="9"/>
        <v>94.640155641179888</v>
      </c>
      <c r="Q65" s="39">
        <f t="shared" si="10"/>
        <v>76.322706162241843</v>
      </c>
      <c r="R65" s="39">
        <f t="shared" si="11"/>
        <v>94.640155641179888</v>
      </c>
      <c r="S65" s="40"/>
    </row>
    <row r="66" spans="2:19">
      <c r="B66" s="28">
        <v>15112</v>
      </c>
      <c r="C66" s="28">
        <v>175</v>
      </c>
      <c r="D66" s="28">
        <v>65</v>
      </c>
      <c r="E66" s="28">
        <v>14</v>
      </c>
      <c r="F66" s="29" t="s">
        <v>41</v>
      </c>
      <c r="G66" s="28" t="s">
        <v>62</v>
      </c>
      <c r="H66" s="30"/>
      <c r="I66" s="29" t="s">
        <v>3</v>
      </c>
      <c r="J66" s="29" t="s">
        <v>2</v>
      </c>
      <c r="K66" s="29">
        <v>70</v>
      </c>
      <c r="L66" s="29">
        <v>2</v>
      </c>
      <c r="M66" s="29" t="s">
        <v>37</v>
      </c>
      <c r="N66" s="41">
        <v>8807622511202</v>
      </c>
      <c r="O66" s="31">
        <v>79.2</v>
      </c>
      <c r="P66" s="32">
        <f t="shared" si="9"/>
        <v>98.207999999999998</v>
      </c>
      <c r="Q66" s="32">
        <f t="shared" si="10"/>
        <v>79.2</v>
      </c>
      <c r="R66" s="32">
        <f t="shared" si="11"/>
        <v>98.207999999999998</v>
      </c>
      <c r="S66" s="33"/>
    </row>
    <row r="67" spans="2:19">
      <c r="B67" s="34">
        <v>14787</v>
      </c>
      <c r="C67" s="34">
        <v>175</v>
      </c>
      <c r="D67" s="34">
        <v>65</v>
      </c>
      <c r="E67" s="34">
        <v>14</v>
      </c>
      <c r="F67" s="35" t="s">
        <v>41</v>
      </c>
      <c r="G67" s="34" t="s">
        <v>92</v>
      </c>
      <c r="H67" s="36"/>
      <c r="I67" s="35" t="s">
        <v>1</v>
      </c>
      <c r="J67" s="35" t="s">
        <v>3</v>
      </c>
      <c r="K67" s="35">
        <v>68</v>
      </c>
      <c r="L67" s="35">
        <v>2</v>
      </c>
      <c r="M67" s="35" t="s">
        <v>37</v>
      </c>
      <c r="N67" s="37">
        <v>8807622478703</v>
      </c>
      <c r="O67" s="38">
        <v>91</v>
      </c>
      <c r="P67" s="39">
        <f t="shared" si="9"/>
        <v>112.84</v>
      </c>
      <c r="Q67" s="39">
        <f t="shared" si="10"/>
        <v>91</v>
      </c>
      <c r="R67" s="39">
        <f t="shared" si="11"/>
        <v>112.84</v>
      </c>
      <c r="S67" s="40"/>
    </row>
    <row r="68" spans="2:19">
      <c r="B68" s="28">
        <v>14990</v>
      </c>
      <c r="C68" s="28">
        <v>175</v>
      </c>
      <c r="D68" s="28">
        <v>65</v>
      </c>
      <c r="E68" s="28">
        <v>14</v>
      </c>
      <c r="F68" s="29" t="s">
        <v>41</v>
      </c>
      <c r="G68" s="28" t="s">
        <v>63</v>
      </c>
      <c r="H68" s="30" t="s">
        <v>0</v>
      </c>
      <c r="I68" s="29" t="s">
        <v>2</v>
      </c>
      <c r="J68" s="29" t="s">
        <v>2</v>
      </c>
      <c r="K68" s="29">
        <v>70</v>
      </c>
      <c r="L68" s="29">
        <v>2</v>
      </c>
      <c r="M68" s="29" t="s">
        <v>37</v>
      </c>
      <c r="N68" s="41">
        <v>8807622499005</v>
      </c>
      <c r="O68" s="31">
        <v>92.06</v>
      </c>
      <c r="P68" s="32">
        <f t="shared" si="9"/>
        <v>114.1544</v>
      </c>
      <c r="Q68" s="32">
        <f t="shared" si="10"/>
        <v>92.06</v>
      </c>
      <c r="R68" s="32">
        <f t="shared" si="11"/>
        <v>114.1544</v>
      </c>
      <c r="S68" s="33"/>
    </row>
    <row r="69" spans="2:19">
      <c r="B69" s="34">
        <v>15173</v>
      </c>
      <c r="C69" s="34">
        <v>185</v>
      </c>
      <c r="D69" s="34">
        <v>65</v>
      </c>
      <c r="E69" s="34">
        <v>14</v>
      </c>
      <c r="F69" s="35" t="s">
        <v>41</v>
      </c>
      <c r="G69" s="34" t="s">
        <v>63</v>
      </c>
      <c r="H69" s="36" t="s">
        <v>14</v>
      </c>
      <c r="I69" s="35" t="s">
        <v>1</v>
      </c>
      <c r="J69" s="35" t="s">
        <v>2</v>
      </c>
      <c r="K69" s="35">
        <v>68</v>
      </c>
      <c r="L69" s="35">
        <v>2</v>
      </c>
      <c r="M69" s="35" t="s">
        <v>37</v>
      </c>
      <c r="N69" s="37">
        <v>8807622517303</v>
      </c>
      <c r="O69" s="38">
        <v>85.205862068965516</v>
      </c>
      <c r="P69" s="39">
        <f t="shared" si="9"/>
        <v>105.65526896551724</v>
      </c>
      <c r="Q69" s="39">
        <f t="shared" si="10"/>
        <v>85.205862068965516</v>
      </c>
      <c r="R69" s="39">
        <f t="shared" si="11"/>
        <v>105.65526896551724</v>
      </c>
      <c r="S69" s="40"/>
    </row>
    <row r="70" spans="2:19">
      <c r="B70" s="28">
        <v>13851</v>
      </c>
      <c r="C70" s="28">
        <v>185</v>
      </c>
      <c r="D70" s="28">
        <v>65</v>
      </c>
      <c r="E70" s="28">
        <v>14</v>
      </c>
      <c r="F70" s="29" t="s">
        <v>41</v>
      </c>
      <c r="G70" s="28" t="s">
        <v>93</v>
      </c>
      <c r="H70" s="30"/>
      <c r="I70" s="29" t="s">
        <v>3</v>
      </c>
      <c r="J70" s="29" t="s">
        <v>2</v>
      </c>
      <c r="K70" s="29">
        <v>68</v>
      </c>
      <c r="L70" s="29">
        <v>2</v>
      </c>
      <c r="M70" s="29" t="s">
        <v>37</v>
      </c>
      <c r="N70" s="41">
        <v>8807622385100</v>
      </c>
      <c r="O70" s="31">
        <v>95.248813559322031</v>
      </c>
      <c r="P70" s="32">
        <f t="shared" si="9"/>
        <v>118.10852881355932</v>
      </c>
      <c r="Q70" s="32">
        <f t="shared" si="10"/>
        <v>95.248813559322031</v>
      </c>
      <c r="R70" s="32">
        <f t="shared" si="11"/>
        <v>118.10852881355932</v>
      </c>
      <c r="S70" s="33"/>
    </row>
    <row r="71" spans="2:19">
      <c r="B71" s="34">
        <v>15428</v>
      </c>
      <c r="C71" s="34">
        <v>145</v>
      </c>
      <c r="D71" s="34">
        <v>65</v>
      </c>
      <c r="E71" s="34">
        <v>15</v>
      </c>
      <c r="F71" s="35" t="s">
        <v>41</v>
      </c>
      <c r="G71" s="34" t="s">
        <v>95</v>
      </c>
      <c r="H71" s="36"/>
      <c r="I71" s="35" t="s">
        <v>1</v>
      </c>
      <c r="J71" s="35" t="s">
        <v>3</v>
      </c>
      <c r="K71" s="35">
        <v>68</v>
      </c>
      <c r="L71" s="35">
        <v>2</v>
      </c>
      <c r="M71" s="35" t="s">
        <v>37</v>
      </c>
      <c r="N71" s="37">
        <v>8807622542800</v>
      </c>
      <c r="O71" s="38">
        <v>87.8696551724138</v>
      </c>
      <c r="P71" s="39">
        <f t="shared" si="9"/>
        <v>108.95837241379311</v>
      </c>
      <c r="Q71" s="39">
        <f t="shared" si="10"/>
        <v>87.8696551724138</v>
      </c>
      <c r="R71" s="39">
        <f t="shared" si="11"/>
        <v>108.95837241379311</v>
      </c>
      <c r="S71" s="40"/>
    </row>
    <row r="72" spans="2:19">
      <c r="B72" s="28">
        <v>12880</v>
      </c>
      <c r="C72" s="28">
        <v>165</v>
      </c>
      <c r="D72" s="28">
        <v>65</v>
      </c>
      <c r="E72" s="28">
        <v>15</v>
      </c>
      <c r="F72" s="29" t="s">
        <v>96</v>
      </c>
      <c r="G72" s="28" t="s">
        <v>64</v>
      </c>
      <c r="H72" s="30"/>
      <c r="I72" s="29" t="s">
        <v>3</v>
      </c>
      <c r="J72" s="29" t="s">
        <v>2</v>
      </c>
      <c r="K72" s="29">
        <v>70</v>
      </c>
      <c r="L72" s="29">
        <v>2</v>
      </c>
      <c r="M72" s="29" t="s">
        <v>37</v>
      </c>
      <c r="N72" s="41">
        <v>8807622288005</v>
      </c>
      <c r="O72" s="31">
        <v>87.585517241379321</v>
      </c>
      <c r="P72" s="32">
        <f t="shared" si="9"/>
        <v>108.60604137931035</v>
      </c>
      <c r="Q72" s="32">
        <f t="shared" si="10"/>
        <v>87.585517241379321</v>
      </c>
      <c r="R72" s="32">
        <f t="shared" si="11"/>
        <v>108.60604137931035</v>
      </c>
      <c r="S72" s="33"/>
    </row>
    <row r="73" spans="2:19">
      <c r="B73" s="34">
        <v>15108</v>
      </c>
      <c r="C73" s="34">
        <v>175</v>
      </c>
      <c r="D73" s="34">
        <v>65</v>
      </c>
      <c r="E73" s="34">
        <v>15</v>
      </c>
      <c r="F73" s="35" t="s">
        <v>41</v>
      </c>
      <c r="G73" s="34" t="s">
        <v>66</v>
      </c>
      <c r="H73" s="36" t="s">
        <v>14</v>
      </c>
      <c r="I73" s="35" t="s">
        <v>1</v>
      </c>
      <c r="J73" s="35" t="s">
        <v>2</v>
      </c>
      <c r="K73" s="35">
        <v>68</v>
      </c>
      <c r="L73" s="35">
        <v>2</v>
      </c>
      <c r="M73" s="35" t="s">
        <v>37</v>
      </c>
      <c r="N73" s="37">
        <v>8807622510809</v>
      </c>
      <c r="O73" s="38">
        <v>91.582711864406789</v>
      </c>
      <c r="P73" s="39">
        <f t="shared" si="9"/>
        <v>113.56256271186442</v>
      </c>
      <c r="Q73" s="39">
        <f t="shared" si="10"/>
        <v>91.582711864406789</v>
      </c>
      <c r="R73" s="39">
        <f t="shared" si="11"/>
        <v>113.56256271186442</v>
      </c>
      <c r="S73" s="40"/>
    </row>
    <row r="74" spans="2:19">
      <c r="B74" s="28">
        <v>13391</v>
      </c>
      <c r="C74" s="28">
        <v>185</v>
      </c>
      <c r="D74" s="28">
        <v>65</v>
      </c>
      <c r="E74" s="28">
        <v>15</v>
      </c>
      <c r="F74" s="29" t="s">
        <v>97</v>
      </c>
      <c r="G74" s="28" t="s">
        <v>67</v>
      </c>
      <c r="H74" s="30" t="s">
        <v>14</v>
      </c>
      <c r="I74" s="29" t="s">
        <v>3</v>
      </c>
      <c r="J74" s="29" t="s">
        <v>2</v>
      </c>
      <c r="K74" s="29">
        <v>67</v>
      </c>
      <c r="L74" s="29">
        <v>1</v>
      </c>
      <c r="M74" s="29" t="s">
        <v>37</v>
      </c>
      <c r="N74" s="41">
        <v>8807622339103</v>
      </c>
      <c r="O74" s="31">
        <v>91.5</v>
      </c>
      <c r="P74" s="32">
        <f t="shared" si="9"/>
        <v>113.46</v>
      </c>
      <c r="Q74" s="32">
        <f t="shared" si="10"/>
        <v>91.5</v>
      </c>
      <c r="R74" s="32">
        <f t="shared" si="11"/>
        <v>113.46</v>
      </c>
      <c r="S74" s="33"/>
    </row>
    <row r="75" spans="2:19">
      <c r="B75" s="34">
        <v>14790</v>
      </c>
      <c r="C75" s="34">
        <v>185</v>
      </c>
      <c r="D75" s="34">
        <v>65</v>
      </c>
      <c r="E75" s="34">
        <v>15</v>
      </c>
      <c r="F75" s="35" t="s">
        <v>41</v>
      </c>
      <c r="G75" s="34" t="s">
        <v>98</v>
      </c>
      <c r="H75" s="36"/>
      <c r="I75" s="35" t="s">
        <v>3</v>
      </c>
      <c r="J75" s="35" t="s">
        <v>3</v>
      </c>
      <c r="K75" s="35">
        <v>68</v>
      </c>
      <c r="L75" s="35">
        <v>2</v>
      </c>
      <c r="M75" s="35" t="s">
        <v>37</v>
      </c>
      <c r="N75" s="37"/>
      <c r="O75" s="38">
        <v>92.1</v>
      </c>
      <c r="P75" s="39">
        <f t="shared" si="9"/>
        <v>114.20399999999999</v>
      </c>
      <c r="Q75" s="39">
        <f t="shared" si="10"/>
        <v>92.1</v>
      </c>
      <c r="R75" s="39">
        <f t="shared" si="11"/>
        <v>114.20399999999999</v>
      </c>
      <c r="S75" s="40"/>
    </row>
    <row r="76" spans="2:19">
      <c r="B76" s="28">
        <v>14885</v>
      </c>
      <c r="C76" s="28">
        <v>185</v>
      </c>
      <c r="D76" s="28">
        <v>65</v>
      </c>
      <c r="E76" s="28">
        <v>15</v>
      </c>
      <c r="F76" s="29" t="s">
        <v>41</v>
      </c>
      <c r="G76" s="28" t="s">
        <v>99</v>
      </c>
      <c r="H76" s="30" t="s">
        <v>0</v>
      </c>
      <c r="I76" s="29" t="s">
        <v>3</v>
      </c>
      <c r="J76" s="29" t="s">
        <v>2</v>
      </c>
      <c r="K76" s="29">
        <v>67</v>
      </c>
      <c r="L76" s="29">
        <v>1</v>
      </c>
      <c r="M76" s="29" t="s">
        <v>37</v>
      </c>
      <c r="N76" s="41">
        <v>8807622488504</v>
      </c>
      <c r="O76" s="31">
        <v>96.156610169491529</v>
      </c>
      <c r="P76" s="32">
        <f t="shared" si="9"/>
        <v>119.23419661016949</v>
      </c>
      <c r="Q76" s="32">
        <f t="shared" si="10"/>
        <v>96.156610169491529</v>
      </c>
      <c r="R76" s="32">
        <f t="shared" si="11"/>
        <v>119.23419661016949</v>
      </c>
      <c r="S76" s="33"/>
    </row>
    <row r="77" spans="2:19">
      <c r="B77" s="34">
        <v>14769</v>
      </c>
      <c r="C77" s="34">
        <v>195</v>
      </c>
      <c r="D77" s="34">
        <v>65</v>
      </c>
      <c r="E77" s="34">
        <v>15</v>
      </c>
      <c r="F77" s="35" t="s">
        <v>41</v>
      </c>
      <c r="G77" s="34" t="s">
        <v>100</v>
      </c>
      <c r="H77" s="36"/>
      <c r="I77" s="35" t="s">
        <v>1</v>
      </c>
      <c r="J77" s="35" t="s">
        <v>2</v>
      </c>
      <c r="K77" s="35">
        <v>68</v>
      </c>
      <c r="L77" s="35">
        <v>1</v>
      </c>
      <c r="M77" s="35" t="s">
        <v>37</v>
      </c>
      <c r="N77" s="37">
        <v>8807622476907</v>
      </c>
      <c r="O77" s="38">
        <v>93.5</v>
      </c>
      <c r="P77" s="39">
        <f t="shared" si="9"/>
        <v>115.94</v>
      </c>
      <c r="Q77" s="39">
        <f t="shared" si="10"/>
        <v>93.5</v>
      </c>
      <c r="R77" s="39">
        <f t="shared" si="11"/>
        <v>115.94</v>
      </c>
      <c r="S77" s="40"/>
    </row>
    <row r="78" spans="2:19">
      <c r="B78" s="28">
        <v>14887</v>
      </c>
      <c r="C78" s="28">
        <v>195</v>
      </c>
      <c r="D78" s="28">
        <v>65</v>
      </c>
      <c r="E78" s="28">
        <v>15</v>
      </c>
      <c r="F78" s="29" t="s">
        <v>41</v>
      </c>
      <c r="G78" s="28" t="s">
        <v>101</v>
      </c>
      <c r="H78" s="30" t="s">
        <v>14</v>
      </c>
      <c r="I78" s="29" t="s">
        <v>3</v>
      </c>
      <c r="J78" s="29" t="s">
        <v>2</v>
      </c>
      <c r="K78" s="29">
        <v>68</v>
      </c>
      <c r="L78" s="29">
        <v>1</v>
      </c>
      <c r="M78" s="29" t="s">
        <v>37</v>
      </c>
      <c r="N78" s="41">
        <v>8807622488702</v>
      </c>
      <c r="O78" s="31">
        <v>102.75888672611104</v>
      </c>
      <c r="P78" s="32">
        <f t="shared" si="9"/>
        <v>127.4210195403777</v>
      </c>
      <c r="Q78" s="32">
        <f t="shared" si="10"/>
        <v>102.75888672611104</v>
      </c>
      <c r="R78" s="32">
        <f t="shared" si="11"/>
        <v>127.4210195403777</v>
      </c>
      <c r="S78" s="33"/>
    </row>
    <row r="79" spans="2:19">
      <c r="B79" s="34">
        <v>14886</v>
      </c>
      <c r="C79" s="34">
        <v>195</v>
      </c>
      <c r="D79" s="34">
        <v>65</v>
      </c>
      <c r="E79" s="34">
        <v>15</v>
      </c>
      <c r="F79" s="35" t="s">
        <v>41</v>
      </c>
      <c r="G79" s="34" t="s">
        <v>102</v>
      </c>
      <c r="H79" s="36" t="s">
        <v>0</v>
      </c>
      <c r="I79" s="35" t="s">
        <v>3</v>
      </c>
      <c r="J79" s="35" t="s">
        <v>2</v>
      </c>
      <c r="K79" s="35">
        <v>68</v>
      </c>
      <c r="L79" s="35">
        <v>1</v>
      </c>
      <c r="M79" s="35" t="s">
        <v>37</v>
      </c>
      <c r="N79" s="37">
        <v>8807622488603</v>
      </c>
      <c r="O79" s="38">
        <v>94.5</v>
      </c>
      <c r="P79" s="39">
        <f t="shared" si="9"/>
        <v>117.17999999999999</v>
      </c>
      <c r="Q79" s="39">
        <f t="shared" si="10"/>
        <v>94.5</v>
      </c>
      <c r="R79" s="39">
        <f t="shared" si="11"/>
        <v>117.17999999999999</v>
      </c>
      <c r="S79" s="40"/>
    </row>
    <row r="80" spans="2:19">
      <c r="B80" s="28">
        <v>13876</v>
      </c>
      <c r="C80" s="28">
        <v>205</v>
      </c>
      <c r="D80" s="28">
        <v>65</v>
      </c>
      <c r="E80" s="28">
        <v>15</v>
      </c>
      <c r="F80" s="29" t="s">
        <v>41</v>
      </c>
      <c r="G80" s="28" t="s">
        <v>103</v>
      </c>
      <c r="H80" s="30"/>
      <c r="I80" s="29" t="s">
        <v>2</v>
      </c>
      <c r="J80" s="29" t="s">
        <v>2</v>
      </c>
      <c r="K80" s="29">
        <v>69</v>
      </c>
      <c r="L80" s="29">
        <v>2</v>
      </c>
      <c r="M80" s="29" t="s">
        <v>37</v>
      </c>
      <c r="N80" s="41">
        <v>8807622387609</v>
      </c>
      <c r="O80" s="31">
        <v>114.93182815818528</v>
      </c>
      <c r="P80" s="32">
        <f t="shared" si="9"/>
        <v>142.51546691614976</v>
      </c>
      <c r="Q80" s="32">
        <f t="shared" si="10"/>
        <v>114.93182815818528</v>
      </c>
      <c r="R80" s="32">
        <f t="shared" si="11"/>
        <v>142.51546691614976</v>
      </c>
      <c r="S80" s="33"/>
    </row>
    <row r="81" spans="2:19">
      <c r="B81" s="34">
        <v>13884</v>
      </c>
      <c r="C81" s="34">
        <v>215</v>
      </c>
      <c r="D81" s="34">
        <v>65</v>
      </c>
      <c r="E81" s="34">
        <v>15</v>
      </c>
      <c r="F81" s="35" t="s">
        <v>41</v>
      </c>
      <c r="G81" s="34" t="s">
        <v>104</v>
      </c>
      <c r="H81" s="36" t="s">
        <v>14</v>
      </c>
      <c r="I81" s="35" t="s">
        <v>2</v>
      </c>
      <c r="J81" s="35" t="s">
        <v>2</v>
      </c>
      <c r="K81" s="35">
        <v>70</v>
      </c>
      <c r="L81" s="35">
        <v>2</v>
      </c>
      <c r="M81" s="35" t="s">
        <v>37</v>
      </c>
      <c r="N81" s="37">
        <v>8807622388408</v>
      </c>
      <c r="O81" s="38">
        <v>132.11016393442625</v>
      </c>
      <c r="P81" s="39">
        <f t="shared" si="9"/>
        <v>163.81660327868855</v>
      </c>
      <c r="Q81" s="39">
        <f t="shared" si="10"/>
        <v>132.11016393442625</v>
      </c>
      <c r="R81" s="39">
        <f t="shared" si="11"/>
        <v>163.81660327868855</v>
      </c>
      <c r="S81" s="40"/>
    </row>
    <row r="82" spans="2:19">
      <c r="B82" s="28">
        <v>13877</v>
      </c>
      <c r="C82" s="28">
        <v>205</v>
      </c>
      <c r="D82" s="28">
        <v>65</v>
      </c>
      <c r="E82" s="28">
        <v>16</v>
      </c>
      <c r="F82" s="29" t="s">
        <v>41</v>
      </c>
      <c r="G82" s="28" t="s">
        <v>105</v>
      </c>
      <c r="H82" s="30" t="s">
        <v>14</v>
      </c>
      <c r="I82" s="29" t="s">
        <v>3</v>
      </c>
      <c r="J82" s="29" t="s">
        <v>2</v>
      </c>
      <c r="K82" s="29">
        <v>69</v>
      </c>
      <c r="L82" s="29">
        <v>2</v>
      </c>
      <c r="M82" s="29" t="s">
        <v>37</v>
      </c>
      <c r="N82" s="41">
        <v>8807622387708</v>
      </c>
      <c r="O82" s="31">
        <v>137.61475409836066</v>
      </c>
      <c r="P82" s="32">
        <f t="shared" si="9"/>
        <v>170.64229508196723</v>
      </c>
      <c r="Q82" s="32">
        <f t="shared" si="10"/>
        <v>137.61475409836066</v>
      </c>
      <c r="R82" s="32">
        <f t="shared" si="11"/>
        <v>170.64229508196723</v>
      </c>
      <c r="S82" s="33"/>
    </row>
    <row r="83" spans="2:19">
      <c r="B83" s="34">
        <v>13885</v>
      </c>
      <c r="C83" s="34">
        <v>215</v>
      </c>
      <c r="D83" s="34">
        <v>65</v>
      </c>
      <c r="E83" s="34">
        <v>16</v>
      </c>
      <c r="F83" s="35" t="s">
        <v>41</v>
      </c>
      <c r="G83" s="34" t="s">
        <v>106</v>
      </c>
      <c r="H83" s="36"/>
      <c r="I83" s="35" t="s">
        <v>3</v>
      </c>
      <c r="J83" s="35" t="s">
        <v>2</v>
      </c>
      <c r="K83" s="35">
        <v>67</v>
      </c>
      <c r="L83" s="35">
        <v>1</v>
      </c>
      <c r="M83" s="35" t="s">
        <v>37</v>
      </c>
      <c r="N83" s="37">
        <v>8807622388507</v>
      </c>
      <c r="O83" s="38">
        <v>145.26604180717038</v>
      </c>
      <c r="P83" s="39">
        <f t="shared" si="9"/>
        <v>180.12989184089128</v>
      </c>
      <c r="Q83" s="39">
        <f t="shared" si="10"/>
        <v>145.26604180717038</v>
      </c>
      <c r="R83" s="39">
        <f t="shared" si="11"/>
        <v>180.12989184089128</v>
      </c>
      <c r="S83" s="40"/>
    </row>
    <row r="84" spans="2:19">
      <c r="B84" s="28">
        <v>11575</v>
      </c>
      <c r="C84" s="28">
        <v>215</v>
      </c>
      <c r="D84" s="28">
        <v>65</v>
      </c>
      <c r="E84" s="28">
        <v>16</v>
      </c>
      <c r="F84" s="29" t="s">
        <v>9</v>
      </c>
      <c r="G84" s="28" t="s">
        <v>107</v>
      </c>
      <c r="H84" s="30" t="s">
        <v>79</v>
      </c>
      <c r="I84" s="29" t="s">
        <v>1</v>
      </c>
      <c r="J84" s="29" t="s">
        <v>2</v>
      </c>
      <c r="K84" s="29">
        <v>72</v>
      </c>
      <c r="L84" s="29">
        <v>2</v>
      </c>
      <c r="M84" s="29" t="s">
        <v>37</v>
      </c>
      <c r="N84" s="41" t="s">
        <v>108</v>
      </c>
      <c r="O84" s="31">
        <v>160.55292207792212</v>
      </c>
      <c r="P84" s="32">
        <f t="shared" si="9"/>
        <v>199.08562337662343</v>
      </c>
      <c r="Q84" s="32">
        <f t="shared" si="10"/>
        <v>160.55292207792212</v>
      </c>
      <c r="R84" s="32">
        <f t="shared" si="11"/>
        <v>199.08562337662343</v>
      </c>
      <c r="S84" s="33"/>
    </row>
    <row r="85" spans="2:19">
      <c r="B85" s="34">
        <v>12693</v>
      </c>
      <c r="C85" s="34">
        <v>235</v>
      </c>
      <c r="D85" s="34">
        <v>65</v>
      </c>
      <c r="E85" s="34">
        <v>16</v>
      </c>
      <c r="F85" s="35" t="s">
        <v>50</v>
      </c>
      <c r="G85" s="34" t="s">
        <v>80</v>
      </c>
      <c r="H85" s="36"/>
      <c r="I85" s="35" t="s">
        <v>1</v>
      </c>
      <c r="J85" s="35" t="s">
        <v>1</v>
      </c>
      <c r="K85" s="35">
        <v>71</v>
      </c>
      <c r="L85" s="35">
        <v>2</v>
      </c>
      <c r="M85" s="35" t="s">
        <v>37</v>
      </c>
      <c r="N85" s="37">
        <v>8807622269301</v>
      </c>
      <c r="O85" s="38">
        <v>153.511260757467</v>
      </c>
      <c r="P85" s="39">
        <f t="shared" si="9"/>
        <v>190.35396333925908</v>
      </c>
      <c r="Q85" s="39">
        <f t="shared" si="10"/>
        <v>153.511260757467</v>
      </c>
      <c r="R85" s="39">
        <f t="shared" si="11"/>
        <v>190.35396333925908</v>
      </c>
      <c r="S85" s="40"/>
    </row>
    <row r="86" spans="2:19">
      <c r="B86" s="28">
        <v>13131</v>
      </c>
      <c r="C86" s="28">
        <v>225</v>
      </c>
      <c r="D86" s="28">
        <v>65</v>
      </c>
      <c r="E86" s="28">
        <v>17</v>
      </c>
      <c r="F86" s="29" t="s">
        <v>50</v>
      </c>
      <c r="G86" s="28" t="s">
        <v>107</v>
      </c>
      <c r="H86" s="30"/>
      <c r="I86" s="29" t="s">
        <v>1</v>
      </c>
      <c r="J86" s="29" t="s">
        <v>1</v>
      </c>
      <c r="K86" s="29">
        <v>70</v>
      </c>
      <c r="L86" s="29">
        <v>2</v>
      </c>
      <c r="M86" s="29" t="s">
        <v>37</v>
      </c>
      <c r="N86" s="41">
        <v>8807622313103</v>
      </c>
      <c r="O86" s="31">
        <v>174.6</v>
      </c>
      <c r="P86" s="32">
        <f t="shared" si="9"/>
        <v>216.50399999999999</v>
      </c>
      <c r="Q86" s="32">
        <f t="shared" si="10"/>
        <v>174.6</v>
      </c>
      <c r="R86" s="32">
        <f t="shared" si="11"/>
        <v>216.50399999999999</v>
      </c>
      <c r="S86" s="33"/>
    </row>
    <row r="87" spans="2:19">
      <c r="B87" s="34">
        <v>14399</v>
      </c>
      <c r="C87" s="34">
        <v>235</v>
      </c>
      <c r="D87" s="34">
        <v>65</v>
      </c>
      <c r="E87" s="34">
        <v>17</v>
      </c>
      <c r="F87" s="35" t="s">
        <v>50</v>
      </c>
      <c r="G87" s="34" t="s">
        <v>53</v>
      </c>
      <c r="H87" s="36" t="s">
        <v>12</v>
      </c>
      <c r="I87" s="35" t="s">
        <v>3</v>
      </c>
      <c r="J87" s="35" t="s">
        <v>1</v>
      </c>
      <c r="K87" s="35">
        <v>69</v>
      </c>
      <c r="L87" s="35">
        <v>2</v>
      </c>
      <c r="M87" s="35" t="s">
        <v>37</v>
      </c>
      <c r="N87" s="37">
        <v>8807622439902</v>
      </c>
      <c r="O87" s="38">
        <v>173.89942935180221</v>
      </c>
      <c r="P87" s="39">
        <f t="shared" si="9"/>
        <v>215.63529239623475</v>
      </c>
      <c r="Q87" s="39">
        <f t="shared" si="10"/>
        <v>173.89942935180221</v>
      </c>
      <c r="R87" s="39">
        <f t="shared" si="11"/>
        <v>215.63529239623475</v>
      </c>
      <c r="S87" s="40"/>
    </row>
    <row r="88" spans="2:19">
      <c r="B88" s="28">
        <v>14396</v>
      </c>
      <c r="C88" s="28">
        <v>245</v>
      </c>
      <c r="D88" s="28">
        <v>65</v>
      </c>
      <c r="E88" s="28">
        <v>17</v>
      </c>
      <c r="F88" s="29" t="s">
        <v>50</v>
      </c>
      <c r="G88" s="28" t="s">
        <v>109</v>
      </c>
      <c r="H88" s="30" t="s">
        <v>48</v>
      </c>
      <c r="I88" s="29" t="s">
        <v>3</v>
      </c>
      <c r="J88" s="29" t="s">
        <v>3</v>
      </c>
      <c r="K88" s="29">
        <v>69</v>
      </c>
      <c r="L88" s="29">
        <v>2</v>
      </c>
      <c r="M88" s="29" t="s">
        <v>37</v>
      </c>
      <c r="N88" s="41">
        <v>8807622439605</v>
      </c>
      <c r="O88" s="31">
        <v>202.84354838709677</v>
      </c>
      <c r="P88" s="32">
        <f t="shared" si="9"/>
        <v>251.52600000000001</v>
      </c>
      <c r="Q88" s="32">
        <f t="shared" si="10"/>
        <v>202.84354838709677</v>
      </c>
      <c r="R88" s="32">
        <f t="shared" si="11"/>
        <v>251.52600000000001</v>
      </c>
      <c r="S88" s="33"/>
    </row>
    <row r="89" spans="2:19">
      <c r="B89" s="34">
        <v>13143</v>
      </c>
      <c r="C89" s="34">
        <v>255</v>
      </c>
      <c r="D89" s="34">
        <v>65</v>
      </c>
      <c r="E89" s="34">
        <v>17</v>
      </c>
      <c r="F89" s="35" t="s">
        <v>50</v>
      </c>
      <c r="G89" s="34" t="s">
        <v>110</v>
      </c>
      <c r="H89" s="36" t="s">
        <v>48</v>
      </c>
      <c r="I89" s="35" t="s">
        <v>1</v>
      </c>
      <c r="J89" s="35" t="s">
        <v>3</v>
      </c>
      <c r="K89" s="35">
        <v>70</v>
      </c>
      <c r="L89" s="35">
        <v>2</v>
      </c>
      <c r="M89" s="35" t="s">
        <v>37</v>
      </c>
      <c r="N89" s="37">
        <v>8807622314308</v>
      </c>
      <c r="O89" s="38">
        <v>196.16516129032257</v>
      </c>
      <c r="P89" s="39">
        <f t="shared" si="9"/>
        <v>243.2448</v>
      </c>
      <c r="Q89" s="39">
        <f t="shared" si="10"/>
        <v>196.16516129032257</v>
      </c>
      <c r="R89" s="39">
        <f t="shared" si="11"/>
        <v>243.2448</v>
      </c>
      <c r="S89" s="40"/>
    </row>
    <row r="90" spans="2:19">
      <c r="B90" s="28">
        <v>13141</v>
      </c>
      <c r="C90" s="28">
        <v>265</v>
      </c>
      <c r="D90" s="28">
        <v>65</v>
      </c>
      <c r="E90" s="28">
        <v>17</v>
      </c>
      <c r="F90" s="29" t="s">
        <v>50</v>
      </c>
      <c r="G90" s="28" t="s">
        <v>83</v>
      </c>
      <c r="H90" s="30" t="s">
        <v>48</v>
      </c>
      <c r="I90" s="29" t="s">
        <v>1</v>
      </c>
      <c r="J90" s="29" t="s">
        <v>3</v>
      </c>
      <c r="K90" s="29">
        <v>69</v>
      </c>
      <c r="L90" s="29">
        <v>1</v>
      </c>
      <c r="M90" s="29" t="s">
        <v>37</v>
      </c>
      <c r="N90" s="41">
        <v>8807622314100</v>
      </c>
      <c r="O90" s="31">
        <v>243.70126984126986</v>
      </c>
      <c r="P90" s="32">
        <f t="shared" si="9"/>
        <v>302.18957460317461</v>
      </c>
      <c r="Q90" s="32">
        <f t="shared" si="10"/>
        <v>243.70126984126986</v>
      </c>
      <c r="R90" s="32">
        <f t="shared" si="11"/>
        <v>302.18957460317461</v>
      </c>
      <c r="S90" s="33"/>
    </row>
    <row r="91" spans="2:19">
      <c r="B91" s="34">
        <v>16424</v>
      </c>
      <c r="C91" s="34">
        <v>265</v>
      </c>
      <c r="D91" s="34">
        <v>65</v>
      </c>
      <c r="E91" s="34">
        <v>17</v>
      </c>
      <c r="F91" s="35" t="s">
        <v>258</v>
      </c>
      <c r="G91" s="34" t="s">
        <v>86</v>
      </c>
      <c r="H91" s="48" t="s">
        <v>257</v>
      </c>
      <c r="I91" s="35"/>
      <c r="J91" s="35"/>
      <c r="K91" s="35"/>
      <c r="L91" s="35"/>
      <c r="M91" s="35"/>
      <c r="N91" s="37"/>
      <c r="O91" s="38">
        <v>254.99</v>
      </c>
      <c r="P91" s="39">
        <f t="shared" si="9"/>
        <v>316.18760000000003</v>
      </c>
      <c r="Q91" s="39">
        <f t="shared" si="10"/>
        <v>254.99</v>
      </c>
      <c r="R91" s="39">
        <f t="shared" si="11"/>
        <v>316.18760000000003</v>
      </c>
      <c r="S91" s="40"/>
    </row>
    <row r="92" spans="2:19">
      <c r="B92" s="28">
        <v>13613</v>
      </c>
      <c r="C92" s="28">
        <v>225</v>
      </c>
      <c r="D92" s="28">
        <v>65</v>
      </c>
      <c r="E92" s="28">
        <v>18</v>
      </c>
      <c r="F92" s="29" t="s">
        <v>111</v>
      </c>
      <c r="G92" s="28" t="s">
        <v>112</v>
      </c>
      <c r="H92" s="30" t="s">
        <v>14</v>
      </c>
      <c r="I92" s="29" t="s">
        <v>1</v>
      </c>
      <c r="J92" s="29" t="s">
        <v>2</v>
      </c>
      <c r="K92" s="29">
        <v>69</v>
      </c>
      <c r="L92" s="29">
        <v>2</v>
      </c>
      <c r="M92" s="29" t="s">
        <v>37</v>
      </c>
      <c r="N92" s="41">
        <v>8807622361302</v>
      </c>
      <c r="O92" s="31">
        <v>203.00967741935483</v>
      </c>
      <c r="P92" s="32">
        <f t="shared" si="9"/>
        <v>251.732</v>
      </c>
      <c r="Q92" s="32">
        <f t="shared" si="10"/>
        <v>203.00967741935483</v>
      </c>
      <c r="R92" s="32">
        <f t="shared" si="11"/>
        <v>251.732</v>
      </c>
      <c r="S92" s="33"/>
    </row>
    <row r="93" spans="2:19">
      <c r="B93" s="34">
        <v>14398</v>
      </c>
      <c r="C93" s="34">
        <v>235</v>
      </c>
      <c r="D93" s="34">
        <v>65</v>
      </c>
      <c r="E93" s="34">
        <v>18</v>
      </c>
      <c r="F93" s="35" t="s">
        <v>50</v>
      </c>
      <c r="G93" s="34" t="s">
        <v>113</v>
      </c>
      <c r="H93" s="36" t="s">
        <v>48</v>
      </c>
      <c r="I93" s="35" t="s">
        <v>3</v>
      </c>
      <c r="J93" s="35" t="s">
        <v>1</v>
      </c>
      <c r="K93" s="35">
        <v>70</v>
      </c>
      <c r="L93" s="35">
        <v>2</v>
      </c>
      <c r="M93" s="35" t="s">
        <v>37</v>
      </c>
      <c r="N93" s="37">
        <v>8807622439803</v>
      </c>
      <c r="O93" s="38">
        <v>193.02833731649028</v>
      </c>
      <c r="P93" s="39">
        <f t="shared" si="9"/>
        <v>239.35513827244793</v>
      </c>
      <c r="Q93" s="39">
        <f t="shared" si="10"/>
        <v>193.02833731649028</v>
      </c>
      <c r="R93" s="39">
        <f t="shared" si="11"/>
        <v>239.35513827244793</v>
      </c>
      <c r="S93" s="40"/>
    </row>
    <row r="94" spans="2:19">
      <c r="B94" s="28">
        <v>13139</v>
      </c>
      <c r="C94" s="28">
        <v>265</v>
      </c>
      <c r="D94" s="28">
        <v>65</v>
      </c>
      <c r="E94" s="28">
        <v>18</v>
      </c>
      <c r="F94" s="29" t="s">
        <v>50</v>
      </c>
      <c r="G94" s="28" t="s">
        <v>114</v>
      </c>
      <c r="H94" s="30" t="s">
        <v>48</v>
      </c>
      <c r="I94" s="29" t="s">
        <v>3</v>
      </c>
      <c r="J94" s="29" t="s">
        <v>1</v>
      </c>
      <c r="K94" s="29">
        <v>71</v>
      </c>
      <c r="L94" s="29">
        <v>2</v>
      </c>
      <c r="M94" s="29" t="s">
        <v>37</v>
      </c>
      <c r="N94" s="41">
        <v>8807622313905</v>
      </c>
      <c r="O94" s="31">
        <v>256.15936507936505</v>
      </c>
      <c r="P94" s="32">
        <f t="shared" si="9"/>
        <v>317.63761269841268</v>
      </c>
      <c r="Q94" s="32">
        <f t="shared" si="10"/>
        <v>256.15936507936505</v>
      </c>
      <c r="R94" s="32">
        <f t="shared" si="11"/>
        <v>317.63761269841268</v>
      </c>
      <c r="S94" s="33"/>
    </row>
    <row r="95" spans="2:19">
      <c r="B95" s="34">
        <v>11720</v>
      </c>
      <c r="C95" s="34">
        <v>275</v>
      </c>
      <c r="D95" s="34">
        <v>65</v>
      </c>
      <c r="E95" s="34">
        <v>18</v>
      </c>
      <c r="F95" s="35" t="s">
        <v>50</v>
      </c>
      <c r="G95" s="34" t="s">
        <v>55</v>
      </c>
      <c r="H95" s="36" t="s">
        <v>48</v>
      </c>
      <c r="I95" s="35" t="s">
        <v>3</v>
      </c>
      <c r="J95" s="35" t="s">
        <v>1</v>
      </c>
      <c r="K95" s="35">
        <v>71</v>
      </c>
      <c r="L95" s="35">
        <v>2</v>
      </c>
      <c r="M95" s="35" t="s">
        <v>37</v>
      </c>
      <c r="N95" s="37">
        <v>8807622172007</v>
      </c>
      <c r="O95" s="38">
        <v>260.70444444444445</v>
      </c>
      <c r="P95" s="39">
        <f t="shared" si="9"/>
        <v>323.27351111111113</v>
      </c>
      <c r="Q95" s="39">
        <f t="shared" si="10"/>
        <v>260.70444444444445</v>
      </c>
      <c r="R95" s="39">
        <f t="shared" si="11"/>
        <v>323.27351111111113</v>
      </c>
      <c r="S95" s="40"/>
    </row>
    <row r="96" spans="2:19">
      <c r="B96" s="24"/>
      <c r="C96" s="24"/>
      <c r="D96" s="24" t="s">
        <v>115</v>
      </c>
      <c r="E96" s="24"/>
      <c r="F96" s="24"/>
      <c r="G96" s="24"/>
      <c r="H96" s="24"/>
      <c r="I96" s="24"/>
      <c r="J96" s="24"/>
      <c r="K96" s="24"/>
      <c r="L96" s="24"/>
      <c r="M96" s="25"/>
      <c r="N96" s="25"/>
      <c r="O96" s="42"/>
      <c r="P96" s="24"/>
      <c r="Q96" s="24"/>
      <c r="R96" s="24"/>
      <c r="S96" s="27"/>
    </row>
    <row r="97" spans="2:19">
      <c r="B97" s="28">
        <v>13848</v>
      </c>
      <c r="C97" s="28">
        <v>185</v>
      </c>
      <c r="D97" s="28">
        <v>60</v>
      </c>
      <c r="E97" s="28">
        <v>13</v>
      </c>
      <c r="F97" s="29" t="s">
        <v>41</v>
      </c>
      <c r="G97" s="28" t="s">
        <v>116</v>
      </c>
      <c r="H97" s="30"/>
      <c r="I97" s="29" t="s">
        <v>3</v>
      </c>
      <c r="J97" s="29" t="s">
        <v>2</v>
      </c>
      <c r="K97" s="29">
        <v>69</v>
      </c>
      <c r="L97" s="29">
        <v>2</v>
      </c>
      <c r="M97" s="29" t="s">
        <v>37</v>
      </c>
      <c r="N97" s="41">
        <v>8807622384806</v>
      </c>
      <c r="O97" s="31">
        <v>83.407486889904106</v>
      </c>
      <c r="P97" s="32">
        <f t="shared" ref="P97:P126" si="12">O97*1.24</f>
        <v>103.42528374348109</v>
      </c>
      <c r="Q97" s="32">
        <f t="shared" ref="Q97:Q126" si="13">O97*(1-$R$7)</f>
        <v>83.407486889904106</v>
      </c>
      <c r="R97" s="32">
        <f t="shared" ref="R97:R126" si="14">P97*(1-$R$7)</f>
        <v>103.42528374348109</v>
      </c>
      <c r="S97" s="33"/>
    </row>
    <row r="98" spans="2:19">
      <c r="B98" s="34">
        <v>13841</v>
      </c>
      <c r="C98" s="34">
        <v>165</v>
      </c>
      <c r="D98" s="34">
        <v>60</v>
      </c>
      <c r="E98" s="34">
        <v>14</v>
      </c>
      <c r="F98" s="35" t="s">
        <v>41</v>
      </c>
      <c r="G98" s="34" t="s">
        <v>117</v>
      </c>
      <c r="H98" s="36"/>
      <c r="I98" s="35" t="s">
        <v>3</v>
      </c>
      <c r="J98" s="35" t="s">
        <v>3</v>
      </c>
      <c r="K98" s="35">
        <v>67</v>
      </c>
      <c r="L98" s="35">
        <v>1</v>
      </c>
      <c r="M98" s="35" t="s">
        <v>37</v>
      </c>
      <c r="N98" s="37">
        <v>8807622384103</v>
      </c>
      <c r="O98" s="38">
        <v>88.402413793103449</v>
      </c>
      <c r="P98" s="39">
        <f t="shared" si="12"/>
        <v>109.61899310344828</v>
      </c>
      <c r="Q98" s="39">
        <f t="shared" si="13"/>
        <v>88.402413793103449</v>
      </c>
      <c r="R98" s="39">
        <f t="shared" si="14"/>
        <v>109.61899310344828</v>
      </c>
      <c r="S98" s="40"/>
    </row>
    <row r="99" spans="2:19">
      <c r="B99" s="28">
        <v>13843</v>
      </c>
      <c r="C99" s="28">
        <v>175</v>
      </c>
      <c r="D99" s="28">
        <v>60</v>
      </c>
      <c r="E99" s="28">
        <v>14</v>
      </c>
      <c r="F99" s="29" t="s">
        <v>41</v>
      </c>
      <c r="G99" s="28" t="s">
        <v>118</v>
      </c>
      <c r="H99" s="30"/>
      <c r="I99" s="29" t="s">
        <v>3</v>
      </c>
      <c r="J99" s="29" t="s">
        <v>3</v>
      </c>
      <c r="K99" s="29">
        <v>70</v>
      </c>
      <c r="L99" s="29">
        <v>2</v>
      </c>
      <c r="M99" s="29" t="s">
        <v>37</v>
      </c>
      <c r="N99" s="41">
        <v>8807622384301</v>
      </c>
      <c r="O99" s="31">
        <v>91.757288135593214</v>
      </c>
      <c r="P99" s="32">
        <f t="shared" si="12"/>
        <v>113.77903728813558</v>
      </c>
      <c r="Q99" s="32">
        <f t="shared" si="13"/>
        <v>91.757288135593214</v>
      </c>
      <c r="R99" s="32">
        <f t="shared" si="14"/>
        <v>113.77903728813558</v>
      </c>
      <c r="S99" s="33"/>
    </row>
    <row r="100" spans="2:19">
      <c r="B100" s="34">
        <v>15172</v>
      </c>
      <c r="C100" s="34">
        <v>185</v>
      </c>
      <c r="D100" s="34">
        <v>60</v>
      </c>
      <c r="E100" s="34">
        <v>14</v>
      </c>
      <c r="F100" s="35" t="s">
        <v>41</v>
      </c>
      <c r="G100" s="34" t="s">
        <v>62</v>
      </c>
      <c r="H100" s="36"/>
      <c r="I100" s="35" t="s">
        <v>1</v>
      </c>
      <c r="J100" s="35" t="s">
        <v>3</v>
      </c>
      <c r="K100" s="35">
        <v>69</v>
      </c>
      <c r="L100" s="35">
        <v>2</v>
      </c>
      <c r="M100" s="35" t="s">
        <v>37</v>
      </c>
      <c r="N100" s="37">
        <v>8807622517204</v>
      </c>
      <c r="O100" s="38">
        <v>81.583103448275864</v>
      </c>
      <c r="P100" s="39">
        <f t="shared" si="12"/>
        <v>101.16304827586207</v>
      </c>
      <c r="Q100" s="39">
        <f t="shared" si="13"/>
        <v>81.583103448275864</v>
      </c>
      <c r="R100" s="39">
        <f t="shared" si="14"/>
        <v>101.16304827586207</v>
      </c>
      <c r="S100" s="40"/>
    </row>
    <row r="101" spans="2:19">
      <c r="B101" s="28">
        <v>14788</v>
      </c>
      <c r="C101" s="28">
        <v>185</v>
      </c>
      <c r="D101" s="28">
        <v>60</v>
      </c>
      <c r="E101" s="28">
        <v>14</v>
      </c>
      <c r="F101" s="29" t="s">
        <v>41</v>
      </c>
      <c r="G101" s="28" t="s">
        <v>92</v>
      </c>
      <c r="H101" s="30"/>
      <c r="I101" s="29" t="s">
        <v>3</v>
      </c>
      <c r="J101" s="29" t="s">
        <v>2</v>
      </c>
      <c r="K101" s="29">
        <v>70</v>
      </c>
      <c r="L101" s="29">
        <v>2</v>
      </c>
      <c r="M101" s="29"/>
      <c r="N101" s="41">
        <v>8807622478802</v>
      </c>
      <c r="O101" s="31">
        <v>86.164827586206897</v>
      </c>
      <c r="P101" s="32">
        <f t="shared" si="12"/>
        <v>106.84438620689656</v>
      </c>
      <c r="Q101" s="32">
        <f t="shared" si="13"/>
        <v>86.164827586206897</v>
      </c>
      <c r="R101" s="32">
        <f t="shared" si="14"/>
        <v>106.84438620689656</v>
      </c>
      <c r="S101" s="33"/>
    </row>
    <row r="102" spans="2:19">
      <c r="B102" s="34">
        <v>12485</v>
      </c>
      <c r="C102" s="34">
        <v>205</v>
      </c>
      <c r="D102" s="34">
        <v>60</v>
      </c>
      <c r="E102" s="34">
        <v>14</v>
      </c>
      <c r="F102" s="35" t="s">
        <v>119</v>
      </c>
      <c r="G102" s="34" t="s">
        <v>98</v>
      </c>
      <c r="H102" s="36" t="s">
        <v>120</v>
      </c>
      <c r="I102" s="35"/>
      <c r="J102" s="35"/>
      <c r="K102" s="35"/>
      <c r="L102" s="35"/>
      <c r="M102" s="35"/>
      <c r="N102" s="37"/>
      <c r="O102" s="38">
        <v>116</v>
      </c>
      <c r="P102" s="39">
        <f t="shared" si="12"/>
        <v>143.84</v>
      </c>
      <c r="Q102" s="39">
        <f t="shared" si="13"/>
        <v>116</v>
      </c>
      <c r="R102" s="39">
        <f t="shared" si="14"/>
        <v>143.84</v>
      </c>
      <c r="S102" s="40"/>
    </row>
    <row r="103" spans="2:19">
      <c r="B103" s="28">
        <v>15431</v>
      </c>
      <c r="C103" s="28">
        <v>155</v>
      </c>
      <c r="D103" s="28">
        <v>60</v>
      </c>
      <c r="E103" s="28">
        <v>15</v>
      </c>
      <c r="F103" s="29" t="s">
        <v>41</v>
      </c>
      <c r="G103" s="28" t="s">
        <v>121</v>
      </c>
      <c r="H103" s="30"/>
      <c r="I103" s="29" t="s">
        <v>1</v>
      </c>
      <c r="J103" s="29" t="s">
        <v>3</v>
      </c>
      <c r="K103" s="29">
        <v>68</v>
      </c>
      <c r="L103" s="29">
        <v>2</v>
      </c>
      <c r="M103" s="29" t="s">
        <v>37</v>
      </c>
      <c r="N103" s="41">
        <v>8807622543104</v>
      </c>
      <c r="O103" s="31">
        <v>87.567457627118642</v>
      </c>
      <c r="P103" s="32">
        <f t="shared" si="12"/>
        <v>108.58364745762712</v>
      </c>
      <c r="Q103" s="32">
        <f t="shared" si="13"/>
        <v>87.567457627118642</v>
      </c>
      <c r="R103" s="32">
        <f t="shared" si="14"/>
        <v>108.58364745762712</v>
      </c>
      <c r="S103" s="33"/>
    </row>
    <row r="104" spans="2:19">
      <c r="B104" s="34">
        <v>15429</v>
      </c>
      <c r="C104" s="34">
        <v>165</v>
      </c>
      <c r="D104" s="34">
        <v>60</v>
      </c>
      <c r="E104" s="34">
        <v>15</v>
      </c>
      <c r="F104" s="35" t="s">
        <v>41</v>
      </c>
      <c r="G104" s="34" t="s">
        <v>91</v>
      </c>
      <c r="H104" s="36"/>
      <c r="I104" s="35" t="s">
        <v>1</v>
      </c>
      <c r="J104" s="35" t="s">
        <v>3</v>
      </c>
      <c r="K104" s="35">
        <v>68</v>
      </c>
      <c r="L104" s="35">
        <v>2</v>
      </c>
      <c r="M104" s="35" t="s">
        <v>37</v>
      </c>
      <c r="N104" s="37">
        <v>8807622542909</v>
      </c>
      <c r="O104" s="38">
        <v>90.744745762711872</v>
      </c>
      <c r="P104" s="39">
        <f t="shared" si="12"/>
        <v>112.52348474576272</v>
      </c>
      <c r="Q104" s="39">
        <f t="shared" si="13"/>
        <v>90.744745762711872</v>
      </c>
      <c r="R104" s="39">
        <f t="shared" si="14"/>
        <v>112.52348474576272</v>
      </c>
      <c r="S104" s="40"/>
    </row>
    <row r="105" spans="2:19">
      <c r="B105" s="28">
        <v>14095</v>
      </c>
      <c r="C105" s="28">
        <v>175</v>
      </c>
      <c r="D105" s="28">
        <v>60</v>
      </c>
      <c r="E105" s="28">
        <v>15</v>
      </c>
      <c r="F105" s="29" t="s">
        <v>41</v>
      </c>
      <c r="G105" s="28" t="s">
        <v>122</v>
      </c>
      <c r="H105" s="30"/>
      <c r="I105" s="29" t="s">
        <v>3</v>
      </c>
      <c r="J105" s="29" t="s">
        <v>3</v>
      </c>
      <c r="K105" s="29">
        <v>69</v>
      </c>
      <c r="L105" s="29">
        <v>2</v>
      </c>
      <c r="M105" s="29" t="s">
        <v>37</v>
      </c>
      <c r="N105" s="41">
        <v>8807622409509</v>
      </c>
      <c r="O105" s="31">
        <v>110.61152542372882</v>
      </c>
      <c r="P105" s="32">
        <f t="shared" si="12"/>
        <v>137.15829152542375</v>
      </c>
      <c r="Q105" s="32">
        <f t="shared" si="13"/>
        <v>110.61152542372882</v>
      </c>
      <c r="R105" s="32">
        <f t="shared" si="14"/>
        <v>137.15829152542375</v>
      </c>
      <c r="S105" s="33"/>
    </row>
    <row r="106" spans="2:19">
      <c r="B106" s="34">
        <v>15175</v>
      </c>
      <c r="C106" s="34">
        <v>185</v>
      </c>
      <c r="D106" s="34">
        <v>60</v>
      </c>
      <c r="E106" s="34">
        <v>15</v>
      </c>
      <c r="F106" s="35" t="s">
        <v>41</v>
      </c>
      <c r="G106" s="34" t="s">
        <v>66</v>
      </c>
      <c r="H106" s="36" t="s">
        <v>14</v>
      </c>
      <c r="I106" s="35" t="s">
        <v>1</v>
      </c>
      <c r="J106" s="35" t="s">
        <v>2</v>
      </c>
      <c r="K106" s="35">
        <v>69</v>
      </c>
      <c r="L106" s="35">
        <v>2</v>
      </c>
      <c r="M106" s="35" t="s">
        <v>37</v>
      </c>
      <c r="N106" s="37">
        <v>8807622517501</v>
      </c>
      <c r="O106" s="38">
        <v>97.541911826650647</v>
      </c>
      <c r="P106" s="39">
        <f t="shared" si="12"/>
        <v>120.9519706650468</v>
      </c>
      <c r="Q106" s="39">
        <f t="shared" si="13"/>
        <v>97.541911826650647</v>
      </c>
      <c r="R106" s="39">
        <f t="shared" si="14"/>
        <v>120.9519706650468</v>
      </c>
      <c r="S106" s="40"/>
    </row>
    <row r="107" spans="2:19">
      <c r="B107" s="28">
        <v>14437</v>
      </c>
      <c r="C107" s="28">
        <v>185</v>
      </c>
      <c r="D107" s="28">
        <v>60</v>
      </c>
      <c r="E107" s="28">
        <v>15</v>
      </c>
      <c r="F107" s="29" t="s">
        <v>41</v>
      </c>
      <c r="G107" s="28" t="s">
        <v>123</v>
      </c>
      <c r="H107" s="30"/>
      <c r="I107" s="29" t="s">
        <v>1</v>
      </c>
      <c r="J107" s="29" t="s">
        <v>2</v>
      </c>
      <c r="K107" s="29">
        <v>69</v>
      </c>
      <c r="L107" s="29">
        <v>2</v>
      </c>
      <c r="M107" s="29" t="s">
        <v>37</v>
      </c>
      <c r="N107" s="41">
        <v>8807622443701</v>
      </c>
      <c r="O107" s="31">
        <v>102.75888672611104</v>
      </c>
      <c r="P107" s="32">
        <f t="shared" si="12"/>
        <v>127.4210195403777</v>
      </c>
      <c r="Q107" s="32">
        <f t="shared" si="13"/>
        <v>102.75888672611104</v>
      </c>
      <c r="R107" s="32">
        <f t="shared" si="14"/>
        <v>127.4210195403777</v>
      </c>
      <c r="S107" s="33"/>
    </row>
    <row r="108" spans="2:19">
      <c r="B108" s="34">
        <v>13859</v>
      </c>
      <c r="C108" s="34">
        <v>195</v>
      </c>
      <c r="D108" s="34">
        <v>60</v>
      </c>
      <c r="E108" s="34">
        <v>15</v>
      </c>
      <c r="F108" s="35" t="s">
        <v>41</v>
      </c>
      <c r="G108" s="34" t="s">
        <v>98</v>
      </c>
      <c r="H108" s="36"/>
      <c r="I108" s="35" t="s">
        <v>3</v>
      </c>
      <c r="J108" s="35" t="s">
        <v>4</v>
      </c>
      <c r="K108" s="35">
        <v>69</v>
      </c>
      <c r="L108" s="35">
        <v>2</v>
      </c>
      <c r="M108" s="35" t="s">
        <v>37</v>
      </c>
      <c r="N108" s="37">
        <v>8807622385902</v>
      </c>
      <c r="O108" s="38">
        <v>95.802920193497187</v>
      </c>
      <c r="P108" s="39">
        <f t="shared" si="12"/>
        <v>118.79562103993651</v>
      </c>
      <c r="Q108" s="39">
        <f t="shared" si="13"/>
        <v>95.802920193497187</v>
      </c>
      <c r="R108" s="39">
        <f t="shared" si="14"/>
        <v>118.79562103993651</v>
      </c>
      <c r="S108" s="40"/>
    </row>
    <row r="109" spans="2:19">
      <c r="B109" s="28">
        <v>13872</v>
      </c>
      <c r="C109" s="28">
        <v>205</v>
      </c>
      <c r="D109" s="28">
        <v>60</v>
      </c>
      <c r="E109" s="28">
        <v>15</v>
      </c>
      <c r="F109" s="29" t="s">
        <v>41</v>
      </c>
      <c r="G109" s="28" t="s">
        <v>100</v>
      </c>
      <c r="H109" s="30" t="s">
        <v>14</v>
      </c>
      <c r="I109" s="29" t="s">
        <v>3</v>
      </c>
      <c r="J109" s="29" t="s">
        <v>4</v>
      </c>
      <c r="K109" s="29">
        <v>69</v>
      </c>
      <c r="L109" s="29">
        <v>2</v>
      </c>
      <c r="M109" s="29" t="s">
        <v>37</v>
      </c>
      <c r="N109" s="41">
        <v>8807622387203</v>
      </c>
      <c r="O109" s="31">
        <v>113.75389830508475</v>
      </c>
      <c r="P109" s="32">
        <f t="shared" si="12"/>
        <v>141.05483389830508</v>
      </c>
      <c r="Q109" s="32">
        <f t="shared" si="13"/>
        <v>113.75389830508475</v>
      </c>
      <c r="R109" s="32">
        <f t="shared" si="14"/>
        <v>141.05483389830508</v>
      </c>
      <c r="S109" s="33"/>
    </row>
    <row r="110" spans="2:19">
      <c r="B110" s="34">
        <v>13881</v>
      </c>
      <c r="C110" s="34">
        <v>215</v>
      </c>
      <c r="D110" s="34">
        <v>60</v>
      </c>
      <c r="E110" s="34">
        <v>15</v>
      </c>
      <c r="F110" s="35" t="s">
        <v>41</v>
      </c>
      <c r="G110" s="34" t="s">
        <v>103</v>
      </c>
      <c r="H110" s="36" t="s">
        <v>14</v>
      </c>
      <c r="I110" s="35" t="s">
        <v>2</v>
      </c>
      <c r="J110" s="35" t="s">
        <v>2</v>
      </c>
      <c r="K110" s="35">
        <v>68</v>
      </c>
      <c r="L110" s="35">
        <v>1</v>
      </c>
      <c r="M110" s="35" t="s">
        <v>37</v>
      </c>
      <c r="N110" s="37">
        <v>8807622388101</v>
      </c>
      <c r="O110" s="38">
        <v>109.7735593220339</v>
      </c>
      <c r="P110" s="39">
        <f t="shared" si="12"/>
        <v>136.11921355932205</v>
      </c>
      <c r="Q110" s="39">
        <f t="shared" si="13"/>
        <v>109.7735593220339</v>
      </c>
      <c r="R110" s="39">
        <f t="shared" si="14"/>
        <v>136.11921355932205</v>
      </c>
      <c r="S110" s="40"/>
    </row>
    <row r="111" spans="2:19">
      <c r="B111" s="28">
        <v>13861</v>
      </c>
      <c r="C111" s="28">
        <v>195</v>
      </c>
      <c r="D111" s="28">
        <v>60</v>
      </c>
      <c r="E111" s="28">
        <v>16</v>
      </c>
      <c r="F111" s="29" t="s">
        <v>41</v>
      </c>
      <c r="G111" s="28" t="s">
        <v>94</v>
      </c>
      <c r="H111" s="30" t="s">
        <v>14</v>
      </c>
      <c r="I111" s="29" t="s">
        <v>3</v>
      </c>
      <c r="J111" s="29" t="s">
        <v>2</v>
      </c>
      <c r="K111" s="29">
        <v>70</v>
      </c>
      <c r="L111" s="29">
        <v>2</v>
      </c>
      <c r="M111" s="29" t="s">
        <v>37</v>
      </c>
      <c r="N111" s="41">
        <v>8807622386107</v>
      </c>
      <c r="O111" s="31">
        <v>135.14950819672131</v>
      </c>
      <c r="P111" s="32">
        <f t="shared" si="12"/>
        <v>167.58539016393442</v>
      </c>
      <c r="Q111" s="32">
        <f t="shared" si="13"/>
        <v>135.14950819672131</v>
      </c>
      <c r="R111" s="32">
        <f t="shared" si="14"/>
        <v>167.58539016393442</v>
      </c>
      <c r="S111" s="33"/>
    </row>
    <row r="112" spans="2:19">
      <c r="B112" s="34">
        <v>13874</v>
      </c>
      <c r="C112" s="34">
        <v>205</v>
      </c>
      <c r="D112" s="34">
        <v>60</v>
      </c>
      <c r="E112" s="34">
        <v>16</v>
      </c>
      <c r="F112" s="35" t="s">
        <v>41</v>
      </c>
      <c r="G112" s="34" t="s">
        <v>124</v>
      </c>
      <c r="H112" s="36"/>
      <c r="I112" s="35" t="s">
        <v>3</v>
      </c>
      <c r="J112" s="35" t="s">
        <v>2</v>
      </c>
      <c r="K112" s="35">
        <v>70</v>
      </c>
      <c r="L112" s="35">
        <v>2</v>
      </c>
      <c r="M112" s="35" t="s">
        <v>37</v>
      </c>
      <c r="N112" s="37">
        <v>8807622387401</v>
      </c>
      <c r="O112" s="38">
        <v>128.7756039065772</v>
      </c>
      <c r="P112" s="39">
        <f t="shared" si="12"/>
        <v>159.68174884415572</v>
      </c>
      <c r="Q112" s="39">
        <f t="shared" si="13"/>
        <v>128.7756039065772</v>
      </c>
      <c r="R112" s="39">
        <f t="shared" si="14"/>
        <v>159.68174884415572</v>
      </c>
      <c r="S112" s="40"/>
    </row>
    <row r="113" spans="2:19">
      <c r="B113" s="28">
        <v>13882</v>
      </c>
      <c r="C113" s="28">
        <v>215</v>
      </c>
      <c r="D113" s="28">
        <v>60</v>
      </c>
      <c r="E113" s="28">
        <v>16</v>
      </c>
      <c r="F113" s="29" t="s">
        <v>41</v>
      </c>
      <c r="G113" s="28" t="s">
        <v>105</v>
      </c>
      <c r="H113" s="30" t="s">
        <v>14</v>
      </c>
      <c r="I113" s="29" t="s">
        <v>2</v>
      </c>
      <c r="J113" s="29" t="s">
        <v>2</v>
      </c>
      <c r="K113" s="29">
        <v>68</v>
      </c>
      <c r="L113" s="29">
        <v>2</v>
      </c>
      <c r="M113" s="29" t="s">
        <v>37</v>
      </c>
      <c r="N113" s="41">
        <v>8807622388200</v>
      </c>
      <c r="O113" s="31">
        <v>145.26604180717038</v>
      </c>
      <c r="P113" s="32">
        <f t="shared" si="12"/>
        <v>180.12989184089128</v>
      </c>
      <c r="Q113" s="32">
        <f t="shared" si="13"/>
        <v>145.26604180717038</v>
      </c>
      <c r="R113" s="32">
        <f t="shared" si="14"/>
        <v>180.12989184089128</v>
      </c>
      <c r="S113" s="33"/>
    </row>
    <row r="114" spans="2:19">
      <c r="B114" s="34">
        <v>14103</v>
      </c>
      <c r="C114" s="34">
        <v>215</v>
      </c>
      <c r="D114" s="34">
        <v>60</v>
      </c>
      <c r="E114" s="34">
        <v>16</v>
      </c>
      <c r="F114" s="35" t="s">
        <v>41</v>
      </c>
      <c r="G114" s="34" t="s">
        <v>125</v>
      </c>
      <c r="H114" s="36" t="s">
        <v>0</v>
      </c>
      <c r="I114" s="35" t="s">
        <v>3</v>
      </c>
      <c r="J114" s="35" t="s">
        <v>2</v>
      </c>
      <c r="K114" s="35">
        <v>69</v>
      </c>
      <c r="L114" s="35">
        <v>1</v>
      </c>
      <c r="M114" s="35" t="s">
        <v>37</v>
      </c>
      <c r="N114" s="37">
        <v>8807622410307</v>
      </c>
      <c r="O114" s="38">
        <v>151.86221696740768</v>
      </c>
      <c r="P114" s="39">
        <f t="shared" si="12"/>
        <v>188.30914903958552</v>
      </c>
      <c r="Q114" s="39">
        <f t="shared" si="13"/>
        <v>151.86221696740768</v>
      </c>
      <c r="R114" s="39">
        <f t="shared" si="14"/>
        <v>188.30914903958552</v>
      </c>
      <c r="S114" s="40"/>
    </row>
    <row r="115" spans="2:19">
      <c r="B115" s="28">
        <v>13891</v>
      </c>
      <c r="C115" s="28">
        <v>235</v>
      </c>
      <c r="D115" s="28">
        <v>60</v>
      </c>
      <c r="E115" s="28">
        <v>16</v>
      </c>
      <c r="F115" s="29" t="s">
        <v>41</v>
      </c>
      <c r="G115" s="28" t="s">
        <v>78</v>
      </c>
      <c r="H115" s="30" t="s">
        <v>14</v>
      </c>
      <c r="I115" s="29" t="s">
        <v>2</v>
      </c>
      <c r="J115" s="29" t="s">
        <v>2</v>
      </c>
      <c r="K115" s="29">
        <v>70</v>
      </c>
      <c r="L115" s="29">
        <v>2</v>
      </c>
      <c r="M115" s="29" t="s">
        <v>37</v>
      </c>
      <c r="N115" s="41">
        <v>8807622389108</v>
      </c>
      <c r="O115" s="31">
        <v>159.97081967213117</v>
      </c>
      <c r="P115" s="32">
        <f t="shared" si="12"/>
        <v>198.36381639344265</v>
      </c>
      <c r="Q115" s="32">
        <f t="shared" si="13"/>
        <v>159.97081967213117</v>
      </c>
      <c r="R115" s="32">
        <f t="shared" si="14"/>
        <v>198.36381639344265</v>
      </c>
      <c r="S115" s="33"/>
    </row>
    <row r="116" spans="2:19">
      <c r="B116" s="34">
        <v>13883</v>
      </c>
      <c r="C116" s="34">
        <v>215</v>
      </c>
      <c r="D116" s="34">
        <v>60</v>
      </c>
      <c r="E116" s="34">
        <v>17</v>
      </c>
      <c r="F116" s="35" t="s">
        <v>41</v>
      </c>
      <c r="G116" s="34" t="s">
        <v>104</v>
      </c>
      <c r="H116" s="36" t="s">
        <v>14</v>
      </c>
      <c r="I116" s="35" t="s">
        <v>3</v>
      </c>
      <c r="J116" s="35" t="s">
        <v>2</v>
      </c>
      <c r="K116" s="35">
        <v>70</v>
      </c>
      <c r="L116" s="35">
        <v>2</v>
      </c>
      <c r="M116" s="35" t="s">
        <v>37</v>
      </c>
      <c r="N116" s="37">
        <v>8807622388309</v>
      </c>
      <c r="O116" s="38">
        <v>158.32</v>
      </c>
      <c r="P116" s="39">
        <f t="shared" si="12"/>
        <v>196.3168</v>
      </c>
      <c r="Q116" s="39">
        <f t="shared" si="13"/>
        <v>158.32</v>
      </c>
      <c r="R116" s="39">
        <f t="shared" si="14"/>
        <v>196.3168</v>
      </c>
      <c r="S116" s="40"/>
    </row>
    <row r="117" spans="2:19">
      <c r="B117" s="28">
        <v>13889</v>
      </c>
      <c r="C117" s="28">
        <v>225</v>
      </c>
      <c r="D117" s="28">
        <v>60</v>
      </c>
      <c r="E117" s="28">
        <v>17</v>
      </c>
      <c r="F117" s="29" t="s">
        <v>41</v>
      </c>
      <c r="G117" s="28" t="s">
        <v>126</v>
      </c>
      <c r="H117" s="30" t="s">
        <v>14</v>
      </c>
      <c r="I117" s="29" t="s">
        <v>3</v>
      </c>
      <c r="J117" s="29" t="s">
        <v>2</v>
      </c>
      <c r="K117" s="29">
        <v>70</v>
      </c>
      <c r="L117" s="29">
        <v>2</v>
      </c>
      <c r="M117" s="29" t="s">
        <v>37</v>
      </c>
      <c r="N117" s="41">
        <v>8807622388903</v>
      </c>
      <c r="O117" s="31">
        <v>163.40552349782288</v>
      </c>
      <c r="P117" s="32">
        <f t="shared" si="12"/>
        <v>202.62284913730036</v>
      </c>
      <c r="Q117" s="32">
        <f t="shared" si="13"/>
        <v>163.40552349782288</v>
      </c>
      <c r="R117" s="32">
        <f t="shared" si="14"/>
        <v>202.62284913730036</v>
      </c>
      <c r="S117" s="33"/>
    </row>
    <row r="118" spans="2:19">
      <c r="B118" s="34">
        <v>13892</v>
      </c>
      <c r="C118" s="34">
        <v>235</v>
      </c>
      <c r="D118" s="34">
        <v>60</v>
      </c>
      <c r="E118" s="34">
        <v>17</v>
      </c>
      <c r="F118" s="35" t="s">
        <v>41</v>
      </c>
      <c r="G118" s="34" t="s">
        <v>107</v>
      </c>
      <c r="H118" s="36" t="s">
        <v>14</v>
      </c>
      <c r="I118" s="35" t="s">
        <v>3</v>
      </c>
      <c r="J118" s="35" t="s">
        <v>2</v>
      </c>
      <c r="K118" s="35">
        <v>71</v>
      </c>
      <c r="L118" s="35">
        <v>2</v>
      </c>
      <c r="M118" s="35" t="s">
        <v>37</v>
      </c>
      <c r="N118" s="37">
        <v>8807622389207</v>
      </c>
      <c r="O118" s="38">
        <v>181.01915584415585</v>
      </c>
      <c r="P118" s="39">
        <f t="shared" si="12"/>
        <v>224.46375324675324</v>
      </c>
      <c r="Q118" s="39">
        <f t="shared" si="13"/>
        <v>181.01915584415585</v>
      </c>
      <c r="R118" s="39">
        <f t="shared" si="14"/>
        <v>224.46375324675324</v>
      </c>
      <c r="S118" s="40"/>
    </row>
    <row r="119" spans="2:19">
      <c r="B119" s="28">
        <v>12318</v>
      </c>
      <c r="C119" s="28">
        <v>255</v>
      </c>
      <c r="D119" s="28">
        <v>60</v>
      </c>
      <c r="E119" s="28">
        <v>17</v>
      </c>
      <c r="F119" s="29" t="s">
        <v>111</v>
      </c>
      <c r="G119" s="28" t="s">
        <v>127</v>
      </c>
      <c r="H119" s="30" t="s">
        <v>48</v>
      </c>
      <c r="I119" s="29" t="s">
        <v>3</v>
      </c>
      <c r="J119" s="29" t="s">
        <v>4</v>
      </c>
      <c r="K119" s="29">
        <v>72</v>
      </c>
      <c r="L119" s="29">
        <v>2</v>
      </c>
      <c r="M119" s="29" t="s">
        <v>37</v>
      </c>
      <c r="N119" s="41">
        <v>8807622231803</v>
      </c>
      <c r="O119" s="31">
        <v>201.64741935483872</v>
      </c>
      <c r="P119" s="32">
        <f t="shared" si="12"/>
        <v>250.0428</v>
      </c>
      <c r="Q119" s="32">
        <f t="shared" si="13"/>
        <v>201.64741935483872</v>
      </c>
      <c r="R119" s="32">
        <f t="shared" si="14"/>
        <v>250.0428</v>
      </c>
      <c r="S119" s="33"/>
    </row>
    <row r="120" spans="2:19">
      <c r="B120" s="34">
        <v>13054</v>
      </c>
      <c r="C120" s="34">
        <v>225</v>
      </c>
      <c r="D120" s="34">
        <v>60</v>
      </c>
      <c r="E120" s="34">
        <v>18</v>
      </c>
      <c r="F120" s="35" t="s">
        <v>111</v>
      </c>
      <c r="G120" s="34" t="s">
        <v>128</v>
      </c>
      <c r="H120" s="36" t="s">
        <v>48</v>
      </c>
      <c r="I120" s="35" t="s">
        <v>1</v>
      </c>
      <c r="J120" s="35" t="s">
        <v>2</v>
      </c>
      <c r="K120" s="35">
        <v>71</v>
      </c>
      <c r="L120" s="35">
        <v>2</v>
      </c>
      <c r="M120" s="35" t="s">
        <v>37</v>
      </c>
      <c r="N120" s="37">
        <v>8807622305405</v>
      </c>
      <c r="O120" s="38">
        <v>215.4</v>
      </c>
      <c r="P120" s="39">
        <f t="shared" si="12"/>
        <v>267.096</v>
      </c>
      <c r="Q120" s="39">
        <f t="shared" si="13"/>
        <v>215.4</v>
      </c>
      <c r="R120" s="39">
        <f t="shared" si="14"/>
        <v>267.096</v>
      </c>
      <c r="S120" s="40"/>
    </row>
    <row r="121" spans="2:19">
      <c r="B121" s="28">
        <v>13596</v>
      </c>
      <c r="C121" s="28">
        <v>235</v>
      </c>
      <c r="D121" s="28">
        <v>60</v>
      </c>
      <c r="E121" s="28">
        <v>18</v>
      </c>
      <c r="F121" s="29" t="s">
        <v>111</v>
      </c>
      <c r="G121" s="28" t="s">
        <v>112</v>
      </c>
      <c r="H121" s="30" t="s">
        <v>48</v>
      </c>
      <c r="I121" s="29" t="s">
        <v>3</v>
      </c>
      <c r="J121" s="29" t="s">
        <v>2</v>
      </c>
      <c r="K121" s="29">
        <v>69</v>
      </c>
      <c r="L121" s="29">
        <v>2</v>
      </c>
      <c r="M121" s="29" t="s">
        <v>37</v>
      </c>
      <c r="N121" s="41">
        <v>8807622359606</v>
      </c>
      <c r="O121" s="31">
        <v>202.59279129883436</v>
      </c>
      <c r="P121" s="32">
        <f t="shared" si="12"/>
        <v>251.21506121055461</v>
      </c>
      <c r="Q121" s="32">
        <f t="shared" si="13"/>
        <v>202.59279129883436</v>
      </c>
      <c r="R121" s="32">
        <f t="shared" si="14"/>
        <v>251.21506121055461</v>
      </c>
      <c r="S121" s="33"/>
    </row>
    <row r="122" spans="2:19">
      <c r="B122" s="34">
        <v>13140</v>
      </c>
      <c r="C122" s="34">
        <v>245</v>
      </c>
      <c r="D122" s="34">
        <v>60</v>
      </c>
      <c r="E122" s="34">
        <v>18</v>
      </c>
      <c r="F122" s="35" t="s">
        <v>50</v>
      </c>
      <c r="G122" s="34" t="s">
        <v>129</v>
      </c>
      <c r="H122" s="36" t="s">
        <v>48</v>
      </c>
      <c r="I122" s="35" t="s">
        <v>3</v>
      </c>
      <c r="J122" s="35" t="s">
        <v>3</v>
      </c>
      <c r="K122" s="35">
        <v>69</v>
      </c>
      <c r="L122" s="35">
        <v>2</v>
      </c>
      <c r="M122" s="35" t="s">
        <v>37</v>
      </c>
      <c r="N122" s="37">
        <v>8807622314001</v>
      </c>
      <c r="O122" s="38">
        <v>215.60225806451612</v>
      </c>
      <c r="P122" s="39">
        <f t="shared" si="12"/>
        <v>267.34679999999997</v>
      </c>
      <c r="Q122" s="39">
        <f t="shared" si="13"/>
        <v>215.60225806451612</v>
      </c>
      <c r="R122" s="39">
        <f t="shared" si="14"/>
        <v>267.34679999999997</v>
      </c>
      <c r="S122" s="40"/>
    </row>
    <row r="123" spans="2:19">
      <c r="B123" s="28">
        <v>11152</v>
      </c>
      <c r="C123" s="28">
        <v>255</v>
      </c>
      <c r="D123" s="28">
        <v>60</v>
      </c>
      <c r="E123" s="28">
        <v>18</v>
      </c>
      <c r="F123" s="29" t="s">
        <v>10</v>
      </c>
      <c r="G123" s="28" t="s">
        <v>53</v>
      </c>
      <c r="H123" s="30" t="s">
        <v>48</v>
      </c>
      <c r="I123" s="29" t="s">
        <v>1</v>
      </c>
      <c r="J123" s="29" t="s">
        <v>3</v>
      </c>
      <c r="K123" s="29">
        <v>74</v>
      </c>
      <c r="L123" s="29">
        <v>3</v>
      </c>
      <c r="M123" s="29" t="s">
        <v>37</v>
      </c>
      <c r="N123" s="41">
        <v>8807622115202</v>
      </c>
      <c r="O123" s="31">
        <v>211.94741935483873</v>
      </c>
      <c r="P123" s="32">
        <f t="shared" si="12"/>
        <v>262.81480000000005</v>
      </c>
      <c r="Q123" s="32">
        <f t="shared" si="13"/>
        <v>211.94741935483873</v>
      </c>
      <c r="R123" s="32">
        <f t="shared" si="14"/>
        <v>262.81480000000005</v>
      </c>
      <c r="S123" s="33"/>
    </row>
    <row r="124" spans="2:19">
      <c r="B124" s="34">
        <v>13147</v>
      </c>
      <c r="C124" s="34">
        <v>265</v>
      </c>
      <c r="D124" s="34">
        <v>60</v>
      </c>
      <c r="E124" s="34">
        <v>18</v>
      </c>
      <c r="F124" s="35" t="s">
        <v>50</v>
      </c>
      <c r="G124" s="34" t="s">
        <v>113</v>
      </c>
      <c r="H124" s="36" t="s">
        <v>48</v>
      </c>
      <c r="I124" s="35" t="s">
        <v>3</v>
      </c>
      <c r="J124" s="35" t="s">
        <v>3</v>
      </c>
      <c r="K124" s="35">
        <v>69</v>
      </c>
      <c r="L124" s="35">
        <v>1</v>
      </c>
      <c r="M124" s="35" t="s">
        <v>37</v>
      </c>
      <c r="N124" s="37">
        <v>8807622314704</v>
      </c>
      <c r="O124" s="38">
        <v>265.58999999999997</v>
      </c>
      <c r="P124" s="39">
        <f t="shared" si="12"/>
        <v>329.33159999999998</v>
      </c>
      <c r="Q124" s="39">
        <f t="shared" si="13"/>
        <v>265.58999999999997</v>
      </c>
      <c r="R124" s="39">
        <f t="shared" si="14"/>
        <v>329.33159999999998</v>
      </c>
      <c r="S124" s="40"/>
    </row>
    <row r="125" spans="2:19">
      <c r="B125" s="28">
        <v>13667</v>
      </c>
      <c r="C125" s="28">
        <v>285</v>
      </c>
      <c r="D125" s="28">
        <v>60</v>
      </c>
      <c r="E125" s="28">
        <v>18</v>
      </c>
      <c r="F125" s="29" t="s">
        <v>50</v>
      </c>
      <c r="G125" s="28" t="s">
        <v>130</v>
      </c>
      <c r="H125" s="30" t="s">
        <v>48</v>
      </c>
      <c r="I125" s="29" t="s">
        <v>3</v>
      </c>
      <c r="J125" s="29" t="s">
        <v>1</v>
      </c>
      <c r="K125" s="29">
        <v>70</v>
      </c>
      <c r="L125" s="29">
        <v>1</v>
      </c>
      <c r="M125" s="29" t="s">
        <v>37</v>
      </c>
      <c r="N125" s="41">
        <v>8807622366703</v>
      </c>
      <c r="O125" s="31">
        <v>264.3012698412698</v>
      </c>
      <c r="P125" s="32">
        <f t="shared" si="12"/>
        <v>327.73357460317453</v>
      </c>
      <c r="Q125" s="32">
        <f t="shared" si="13"/>
        <v>264.3012698412698</v>
      </c>
      <c r="R125" s="32">
        <f t="shared" si="14"/>
        <v>327.73357460317453</v>
      </c>
      <c r="S125" s="33"/>
    </row>
    <row r="126" spans="2:19">
      <c r="B126" s="34">
        <v>13144</v>
      </c>
      <c r="C126" s="34">
        <v>275</v>
      </c>
      <c r="D126" s="34">
        <v>60</v>
      </c>
      <c r="E126" s="34">
        <v>20</v>
      </c>
      <c r="F126" s="35" t="s">
        <v>50</v>
      </c>
      <c r="G126" s="34" t="s">
        <v>131</v>
      </c>
      <c r="H126" s="36" t="s">
        <v>48</v>
      </c>
      <c r="I126" s="35" t="s">
        <v>3</v>
      </c>
      <c r="J126" s="35" t="s">
        <v>1</v>
      </c>
      <c r="K126" s="35">
        <v>70</v>
      </c>
      <c r="L126" s="35">
        <v>2</v>
      </c>
      <c r="M126" s="35" t="s">
        <v>37</v>
      </c>
      <c r="N126" s="37">
        <v>8807622314407</v>
      </c>
      <c r="O126" s="38">
        <v>276.53047619047612</v>
      </c>
      <c r="P126" s="39">
        <f t="shared" si="12"/>
        <v>342.89779047619038</v>
      </c>
      <c r="Q126" s="39">
        <f t="shared" si="13"/>
        <v>276.53047619047612</v>
      </c>
      <c r="R126" s="39">
        <f t="shared" si="14"/>
        <v>342.89779047619038</v>
      </c>
      <c r="S126" s="40"/>
    </row>
    <row r="127" spans="2:19">
      <c r="B127" s="24"/>
      <c r="C127" s="24"/>
      <c r="D127" s="24" t="s">
        <v>132</v>
      </c>
      <c r="E127" s="24"/>
      <c r="F127" s="24"/>
      <c r="G127" s="24"/>
      <c r="H127" s="24"/>
      <c r="I127" s="24"/>
      <c r="J127" s="24"/>
      <c r="K127" s="24"/>
      <c r="L127" s="24"/>
      <c r="M127" s="25"/>
      <c r="N127" s="25"/>
      <c r="O127" s="42"/>
      <c r="P127" s="24"/>
      <c r="Q127" s="24"/>
      <c r="R127" s="24"/>
      <c r="S127" s="27"/>
    </row>
    <row r="128" spans="2:19">
      <c r="B128" s="28">
        <v>13846</v>
      </c>
      <c r="C128" s="28">
        <v>185</v>
      </c>
      <c r="D128" s="28">
        <v>55</v>
      </c>
      <c r="E128" s="28">
        <v>14</v>
      </c>
      <c r="F128" s="29" t="s">
        <v>41</v>
      </c>
      <c r="G128" s="28" t="s">
        <v>116</v>
      </c>
      <c r="H128" s="30" t="s">
        <v>14</v>
      </c>
      <c r="I128" s="29" t="s">
        <v>1</v>
      </c>
      <c r="J128" s="29" t="s">
        <v>2</v>
      </c>
      <c r="K128" s="29">
        <v>69</v>
      </c>
      <c r="L128" s="29">
        <v>2</v>
      </c>
      <c r="M128" s="29" t="s">
        <v>37</v>
      </c>
      <c r="N128" s="41">
        <v>8807622384608</v>
      </c>
      <c r="O128" s="31">
        <v>100.59084745762712</v>
      </c>
      <c r="P128" s="32">
        <f t="shared" ref="P128:P159" si="15">O128*1.24</f>
        <v>124.73265084745763</v>
      </c>
      <c r="Q128" s="32">
        <f t="shared" ref="Q128:Q159" si="16">O128*(1-$R$7)</f>
        <v>100.59084745762712</v>
      </c>
      <c r="R128" s="32">
        <f t="shared" ref="R128:R159" si="17">P128*(1-$R$7)</f>
        <v>124.73265084745763</v>
      </c>
      <c r="S128" s="33"/>
    </row>
    <row r="129" spans="2:19">
      <c r="B129" s="34">
        <v>13842</v>
      </c>
      <c r="C129" s="34">
        <v>175</v>
      </c>
      <c r="D129" s="34">
        <v>55</v>
      </c>
      <c r="E129" s="34">
        <v>15</v>
      </c>
      <c r="F129" s="35" t="s">
        <v>41</v>
      </c>
      <c r="G129" s="34" t="s">
        <v>91</v>
      </c>
      <c r="H129" s="36" t="s">
        <v>14</v>
      </c>
      <c r="I129" s="35" t="s">
        <v>1</v>
      </c>
      <c r="J129" s="35" t="s">
        <v>2</v>
      </c>
      <c r="K129" s="35">
        <v>70</v>
      </c>
      <c r="L129" s="35">
        <v>2</v>
      </c>
      <c r="M129" s="35" t="s">
        <v>37</v>
      </c>
      <c r="N129" s="37">
        <v>8807622384202</v>
      </c>
      <c r="O129" s="38">
        <v>95.802920193497187</v>
      </c>
      <c r="P129" s="39">
        <f t="shared" si="15"/>
        <v>118.79562103993651</v>
      </c>
      <c r="Q129" s="39">
        <f t="shared" si="16"/>
        <v>95.802920193497187</v>
      </c>
      <c r="R129" s="39">
        <f t="shared" si="17"/>
        <v>118.79562103993651</v>
      </c>
      <c r="S129" s="40"/>
    </row>
    <row r="130" spans="2:19">
      <c r="B130" s="28">
        <v>15174</v>
      </c>
      <c r="C130" s="28">
        <v>185</v>
      </c>
      <c r="D130" s="28">
        <v>55</v>
      </c>
      <c r="E130" s="28">
        <v>15</v>
      </c>
      <c r="F130" s="29" t="s">
        <v>41</v>
      </c>
      <c r="G130" s="28" t="s">
        <v>92</v>
      </c>
      <c r="H130" s="30"/>
      <c r="I130" s="29" t="s">
        <v>1</v>
      </c>
      <c r="J130" s="29" t="s">
        <v>3</v>
      </c>
      <c r="K130" s="29">
        <v>68</v>
      </c>
      <c r="L130" s="29">
        <v>2</v>
      </c>
      <c r="M130" s="29" t="s">
        <v>37</v>
      </c>
      <c r="N130" s="41">
        <v>8807622517402</v>
      </c>
      <c r="O130" s="31">
        <v>104.32677966101696</v>
      </c>
      <c r="P130" s="32">
        <f t="shared" si="15"/>
        <v>129.36520677966104</v>
      </c>
      <c r="Q130" s="32">
        <f t="shared" si="16"/>
        <v>104.32677966101696</v>
      </c>
      <c r="R130" s="32">
        <f t="shared" si="17"/>
        <v>129.36520677966104</v>
      </c>
      <c r="S130" s="33"/>
    </row>
    <row r="131" spans="2:19">
      <c r="B131" s="34">
        <v>13847</v>
      </c>
      <c r="C131" s="34">
        <v>185</v>
      </c>
      <c r="D131" s="34">
        <v>55</v>
      </c>
      <c r="E131" s="34">
        <v>15</v>
      </c>
      <c r="F131" s="35" t="s">
        <v>41</v>
      </c>
      <c r="G131" s="34" t="s">
        <v>133</v>
      </c>
      <c r="H131" s="36" t="s">
        <v>14</v>
      </c>
      <c r="I131" s="35" t="s">
        <v>1</v>
      </c>
      <c r="J131" s="35" t="s">
        <v>3</v>
      </c>
      <c r="K131" s="35">
        <v>68</v>
      </c>
      <c r="L131" s="35">
        <v>2</v>
      </c>
      <c r="M131" s="35" t="s">
        <v>37</v>
      </c>
      <c r="N131" s="37">
        <v>8807622384707</v>
      </c>
      <c r="O131" s="38">
        <v>109.35457627118645</v>
      </c>
      <c r="P131" s="39">
        <f t="shared" si="15"/>
        <v>135.59967457627118</v>
      </c>
      <c r="Q131" s="39">
        <f t="shared" si="16"/>
        <v>109.35457627118645</v>
      </c>
      <c r="R131" s="39">
        <f t="shared" si="17"/>
        <v>135.59967457627118</v>
      </c>
      <c r="S131" s="40"/>
    </row>
    <row r="132" spans="2:19">
      <c r="B132" s="28">
        <v>15176</v>
      </c>
      <c r="C132" s="28">
        <v>195</v>
      </c>
      <c r="D132" s="28">
        <v>55</v>
      </c>
      <c r="E132" s="28">
        <v>15</v>
      </c>
      <c r="F132" s="29" t="s">
        <v>41</v>
      </c>
      <c r="G132" s="28" t="s">
        <v>134</v>
      </c>
      <c r="H132" s="30"/>
      <c r="I132" s="29" t="s">
        <v>1</v>
      </c>
      <c r="J132" s="29" t="s">
        <v>2</v>
      </c>
      <c r="K132" s="29">
        <v>69</v>
      </c>
      <c r="L132" s="29">
        <v>2</v>
      </c>
      <c r="M132" s="29" t="s">
        <v>37</v>
      </c>
      <c r="N132" s="41">
        <v>8807622517600</v>
      </c>
      <c r="O132" s="31">
        <v>107.95796610169492</v>
      </c>
      <c r="P132" s="32">
        <f t="shared" si="15"/>
        <v>133.8678779661017</v>
      </c>
      <c r="Q132" s="32">
        <f t="shared" si="16"/>
        <v>107.95796610169492</v>
      </c>
      <c r="R132" s="32">
        <f t="shared" si="17"/>
        <v>133.8678779661017</v>
      </c>
      <c r="S132" s="33"/>
    </row>
    <row r="133" spans="2:19">
      <c r="B133" s="34">
        <v>13051</v>
      </c>
      <c r="C133" s="34">
        <v>185</v>
      </c>
      <c r="D133" s="34">
        <v>55</v>
      </c>
      <c r="E133" s="34">
        <v>16</v>
      </c>
      <c r="F133" s="35" t="s">
        <v>135</v>
      </c>
      <c r="G133" s="34" t="s">
        <v>136</v>
      </c>
      <c r="H133" s="36"/>
      <c r="I133" s="35" t="s">
        <v>1</v>
      </c>
      <c r="J133" s="35" t="s">
        <v>2</v>
      </c>
      <c r="K133" s="35">
        <v>70</v>
      </c>
      <c r="L133" s="35">
        <v>2</v>
      </c>
      <c r="M133" s="35" t="s">
        <v>37</v>
      </c>
      <c r="N133" s="37">
        <v>8807622305108</v>
      </c>
      <c r="O133" s="38">
        <v>116.39000000000003</v>
      </c>
      <c r="P133" s="39">
        <f t="shared" si="15"/>
        <v>144.32360000000003</v>
      </c>
      <c r="Q133" s="39">
        <f t="shared" si="16"/>
        <v>116.39000000000003</v>
      </c>
      <c r="R133" s="39">
        <f t="shared" si="17"/>
        <v>144.32360000000003</v>
      </c>
      <c r="S133" s="40"/>
    </row>
    <row r="134" spans="2:19">
      <c r="B134" s="28">
        <v>13857</v>
      </c>
      <c r="C134" s="28">
        <v>195</v>
      </c>
      <c r="D134" s="28">
        <v>55</v>
      </c>
      <c r="E134" s="28">
        <v>16</v>
      </c>
      <c r="F134" s="29" t="s">
        <v>41</v>
      </c>
      <c r="G134" s="28" t="s">
        <v>137</v>
      </c>
      <c r="H134" s="30"/>
      <c r="I134" s="29" t="s">
        <v>3</v>
      </c>
      <c r="J134" s="29" t="s">
        <v>2</v>
      </c>
      <c r="K134" s="29">
        <v>68</v>
      </c>
      <c r="L134" s="29">
        <v>1</v>
      </c>
      <c r="M134" s="29" t="s">
        <v>37</v>
      </c>
      <c r="N134" s="41">
        <v>8807622385704</v>
      </c>
      <c r="O134" s="31">
        <v>131.53606557377051</v>
      </c>
      <c r="P134" s="32">
        <f t="shared" si="15"/>
        <v>163.10472131147543</v>
      </c>
      <c r="Q134" s="32">
        <f t="shared" si="16"/>
        <v>131.53606557377051</v>
      </c>
      <c r="R134" s="32">
        <f t="shared" si="17"/>
        <v>163.10472131147543</v>
      </c>
      <c r="S134" s="33"/>
    </row>
    <row r="135" spans="2:19">
      <c r="B135" s="34">
        <v>13870</v>
      </c>
      <c r="C135" s="34">
        <v>205</v>
      </c>
      <c r="D135" s="34">
        <v>55</v>
      </c>
      <c r="E135" s="34">
        <v>16</v>
      </c>
      <c r="F135" s="35" t="s">
        <v>41</v>
      </c>
      <c r="G135" s="34" t="s">
        <v>101</v>
      </c>
      <c r="H135" s="36"/>
      <c r="I135" s="35" t="s">
        <v>3</v>
      </c>
      <c r="J135" s="35" t="s">
        <v>2</v>
      </c>
      <c r="K135" s="35">
        <v>68</v>
      </c>
      <c r="L135" s="35">
        <v>1</v>
      </c>
      <c r="M135" s="35" t="s">
        <v>37</v>
      </c>
      <c r="N135" s="37">
        <v>8807622387005</v>
      </c>
      <c r="O135" s="38">
        <v>107.71</v>
      </c>
      <c r="P135" s="39">
        <f t="shared" si="15"/>
        <v>133.56039999999999</v>
      </c>
      <c r="Q135" s="39">
        <f t="shared" si="16"/>
        <v>107.71</v>
      </c>
      <c r="R135" s="39">
        <f t="shared" si="17"/>
        <v>133.56039999999999</v>
      </c>
      <c r="S135" s="40"/>
    </row>
    <row r="136" spans="2:19">
      <c r="B136" s="28">
        <v>15764</v>
      </c>
      <c r="C136" s="28">
        <v>205</v>
      </c>
      <c r="D136" s="28">
        <v>55</v>
      </c>
      <c r="E136" s="28">
        <v>16</v>
      </c>
      <c r="F136" s="29" t="s">
        <v>135</v>
      </c>
      <c r="G136" s="28" t="s">
        <v>143</v>
      </c>
      <c r="H136" s="30" t="s">
        <v>0</v>
      </c>
      <c r="I136" s="29" t="s">
        <v>3</v>
      </c>
      <c r="J136" s="29" t="s">
        <v>3</v>
      </c>
      <c r="K136" s="29">
        <v>72</v>
      </c>
      <c r="L136" s="29">
        <v>2</v>
      </c>
      <c r="M136" s="29" t="s">
        <v>37</v>
      </c>
      <c r="N136" s="41">
        <v>8807622149856</v>
      </c>
      <c r="O136" s="31">
        <v>113.19283652503182</v>
      </c>
      <c r="P136" s="32">
        <f t="shared" si="15"/>
        <v>140.35911729103947</v>
      </c>
      <c r="Q136" s="32">
        <f t="shared" si="16"/>
        <v>113.19283652503182</v>
      </c>
      <c r="R136" s="32">
        <f t="shared" si="17"/>
        <v>140.35911729103947</v>
      </c>
      <c r="S136" s="33"/>
    </row>
    <row r="137" spans="2:19">
      <c r="B137" s="34">
        <v>10993</v>
      </c>
      <c r="C137" s="34">
        <v>205</v>
      </c>
      <c r="D137" s="34">
        <v>55</v>
      </c>
      <c r="E137" s="34">
        <v>16</v>
      </c>
      <c r="F137" s="35" t="s">
        <v>7</v>
      </c>
      <c r="G137" s="34" t="s">
        <v>138</v>
      </c>
      <c r="H137" s="36" t="s">
        <v>139</v>
      </c>
      <c r="I137" s="35" t="s">
        <v>3</v>
      </c>
      <c r="J137" s="35" t="s">
        <v>3</v>
      </c>
      <c r="K137" s="35">
        <v>74</v>
      </c>
      <c r="L137" s="35">
        <v>3</v>
      </c>
      <c r="M137" s="35" t="s">
        <v>37</v>
      </c>
      <c r="N137" s="37"/>
      <c r="O137" s="38">
        <v>97.8</v>
      </c>
      <c r="P137" s="39">
        <f t="shared" si="15"/>
        <v>121.27199999999999</v>
      </c>
      <c r="Q137" s="39">
        <f t="shared" si="16"/>
        <v>97.8</v>
      </c>
      <c r="R137" s="39">
        <f t="shared" si="17"/>
        <v>121.27199999999999</v>
      </c>
      <c r="S137" s="40"/>
    </row>
    <row r="138" spans="2:19">
      <c r="B138" s="28">
        <v>14770</v>
      </c>
      <c r="C138" s="28">
        <v>205</v>
      </c>
      <c r="D138" s="28">
        <v>55</v>
      </c>
      <c r="E138" s="28">
        <v>16</v>
      </c>
      <c r="F138" s="29" t="s">
        <v>135</v>
      </c>
      <c r="G138" s="28" t="s">
        <v>138</v>
      </c>
      <c r="H138" s="30" t="s">
        <v>0</v>
      </c>
      <c r="I138" s="29" t="s">
        <v>3</v>
      </c>
      <c r="J138" s="29" t="s">
        <v>4</v>
      </c>
      <c r="K138" s="29">
        <v>72</v>
      </c>
      <c r="L138" s="29">
        <v>2</v>
      </c>
      <c r="M138" s="29" t="s">
        <v>37</v>
      </c>
      <c r="N138" s="41">
        <v>8807622477003</v>
      </c>
      <c r="O138" s="31">
        <v>120.54433333333334</v>
      </c>
      <c r="P138" s="32">
        <f t="shared" si="15"/>
        <v>149.47497333333334</v>
      </c>
      <c r="Q138" s="32">
        <f t="shared" si="16"/>
        <v>120.54433333333334</v>
      </c>
      <c r="R138" s="32">
        <f t="shared" si="17"/>
        <v>149.47497333333334</v>
      </c>
      <c r="S138" s="33"/>
    </row>
    <row r="139" spans="2:19">
      <c r="B139" s="34">
        <v>13879</v>
      </c>
      <c r="C139" s="34">
        <v>215</v>
      </c>
      <c r="D139" s="34">
        <v>55</v>
      </c>
      <c r="E139" s="34">
        <v>16</v>
      </c>
      <c r="F139" s="35" t="s">
        <v>41</v>
      </c>
      <c r="G139" s="34" t="s">
        <v>140</v>
      </c>
      <c r="H139" s="36" t="s">
        <v>14</v>
      </c>
      <c r="I139" s="35" t="s">
        <v>3</v>
      </c>
      <c r="J139" s="35" t="s">
        <v>2</v>
      </c>
      <c r="K139" s="35">
        <v>69</v>
      </c>
      <c r="L139" s="35">
        <v>2</v>
      </c>
      <c r="M139" s="35" t="s">
        <v>37</v>
      </c>
      <c r="N139" s="37">
        <v>8807622387906</v>
      </c>
      <c r="O139" s="38">
        <v>145.26604180717038</v>
      </c>
      <c r="P139" s="39">
        <f t="shared" si="15"/>
        <v>180.12989184089128</v>
      </c>
      <c r="Q139" s="39">
        <f t="shared" si="16"/>
        <v>145.26604180717038</v>
      </c>
      <c r="R139" s="39">
        <f t="shared" si="17"/>
        <v>180.12989184089128</v>
      </c>
      <c r="S139" s="40"/>
    </row>
    <row r="140" spans="2:19">
      <c r="B140" s="28">
        <v>12358</v>
      </c>
      <c r="C140" s="28">
        <v>215</v>
      </c>
      <c r="D140" s="28">
        <v>55</v>
      </c>
      <c r="E140" s="28">
        <v>16</v>
      </c>
      <c r="F140" s="29" t="s">
        <v>135</v>
      </c>
      <c r="G140" s="28" t="s">
        <v>141</v>
      </c>
      <c r="H140" s="30" t="s">
        <v>0</v>
      </c>
      <c r="I140" s="29" t="s">
        <v>3</v>
      </c>
      <c r="J140" s="29" t="s">
        <v>2</v>
      </c>
      <c r="K140" s="29">
        <v>72</v>
      </c>
      <c r="L140" s="29">
        <v>2</v>
      </c>
      <c r="M140" s="29" t="s">
        <v>37</v>
      </c>
      <c r="N140" s="41">
        <v>8807622235801</v>
      </c>
      <c r="O140" s="31">
        <v>149.56950819672133</v>
      </c>
      <c r="P140" s="32">
        <f t="shared" si="15"/>
        <v>185.46619016393444</v>
      </c>
      <c r="Q140" s="32">
        <f t="shared" si="16"/>
        <v>149.56950819672133</v>
      </c>
      <c r="R140" s="32">
        <f t="shared" si="17"/>
        <v>185.46619016393444</v>
      </c>
      <c r="S140" s="33"/>
    </row>
    <row r="141" spans="2:19">
      <c r="B141" s="34">
        <v>13887</v>
      </c>
      <c r="C141" s="34">
        <v>225</v>
      </c>
      <c r="D141" s="34">
        <v>55</v>
      </c>
      <c r="E141" s="34">
        <v>16</v>
      </c>
      <c r="F141" s="35" t="s">
        <v>41</v>
      </c>
      <c r="G141" s="34" t="s">
        <v>126</v>
      </c>
      <c r="H141" s="36" t="s">
        <v>0</v>
      </c>
      <c r="I141" s="35" t="s">
        <v>3</v>
      </c>
      <c r="J141" s="35" t="s">
        <v>2</v>
      </c>
      <c r="K141" s="35">
        <v>72</v>
      </c>
      <c r="L141" s="35">
        <v>2</v>
      </c>
      <c r="M141" s="35" t="s">
        <v>37</v>
      </c>
      <c r="N141" s="37">
        <v>8807622388705</v>
      </c>
      <c r="O141" s="38">
        <v>152.69999999999999</v>
      </c>
      <c r="P141" s="39">
        <f t="shared" si="15"/>
        <v>189.34799999999998</v>
      </c>
      <c r="Q141" s="39">
        <f t="shared" si="16"/>
        <v>152.69999999999999</v>
      </c>
      <c r="R141" s="39">
        <f t="shared" si="17"/>
        <v>189.34799999999998</v>
      </c>
      <c r="S141" s="40"/>
    </row>
    <row r="142" spans="2:19">
      <c r="B142" s="28">
        <v>13888</v>
      </c>
      <c r="C142" s="28">
        <v>225</v>
      </c>
      <c r="D142" s="28">
        <v>55</v>
      </c>
      <c r="E142" s="28">
        <v>16</v>
      </c>
      <c r="F142" s="29" t="s">
        <v>41</v>
      </c>
      <c r="G142" s="28" t="s">
        <v>125</v>
      </c>
      <c r="H142" s="30" t="s">
        <v>0</v>
      </c>
      <c r="I142" s="29" t="s">
        <v>3</v>
      </c>
      <c r="J142" s="29" t="s">
        <v>2</v>
      </c>
      <c r="K142" s="29">
        <v>72</v>
      </c>
      <c r="L142" s="29">
        <v>2</v>
      </c>
      <c r="M142" s="29" t="s">
        <v>37</v>
      </c>
      <c r="N142" s="41">
        <v>8807622388804</v>
      </c>
      <c r="O142" s="31">
        <v>158.18098360655739</v>
      </c>
      <c r="P142" s="32">
        <f t="shared" si="15"/>
        <v>196.14441967213116</v>
      </c>
      <c r="Q142" s="32">
        <f t="shared" si="16"/>
        <v>158.18098360655739</v>
      </c>
      <c r="R142" s="32">
        <f t="shared" si="17"/>
        <v>196.14441967213116</v>
      </c>
      <c r="S142" s="33"/>
    </row>
    <row r="143" spans="2:19">
      <c r="B143" s="34">
        <v>13871</v>
      </c>
      <c r="C143" s="34">
        <v>205</v>
      </c>
      <c r="D143" s="34">
        <v>55</v>
      </c>
      <c r="E143" s="34">
        <v>17</v>
      </c>
      <c r="F143" s="35" t="s">
        <v>41</v>
      </c>
      <c r="G143" s="34" t="s">
        <v>142</v>
      </c>
      <c r="H143" s="36" t="s">
        <v>0</v>
      </c>
      <c r="I143" s="35" t="s">
        <v>3</v>
      </c>
      <c r="J143" s="35" t="s">
        <v>2</v>
      </c>
      <c r="K143" s="35">
        <v>69</v>
      </c>
      <c r="L143" s="35">
        <v>1</v>
      </c>
      <c r="M143" s="35" t="s">
        <v>37</v>
      </c>
      <c r="N143" s="37">
        <v>8807622387104</v>
      </c>
      <c r="O143" s="38">
        <v>145.85475409836067</v>
      </c>
      <c r="P143" s="39">
        <f t="shared" si="15"/>
        <v>180.85989508196724</v>
      </c>
      <c r="Q143" s="39">
        <f t="shared" si="16"/>
        <v>145.85475409836067</v>
      </c>
      <c r="R143" s="39">
        <f t="shared" si="17"/>
        <v>180.85989508196724</v>
      </c>
      <c r="S143" s="40"/>
    </row>
    <row r="144" spans="2:19">
      <c r="B144" s="28">
        <v>13880</v>
      </c>
      <c r="C144" s="28">
        <v>215</v>
      </c>
      <c r="D144" s="28">
        <v>55</v>
      </c>
      <c r="E144" s="28">
        <v>17</v>
      </c>
      <c r="F144" s="29" t="s">
        <v>41</v>
      </c>
      <c r="G144" s="28" t="s">
        <v>143</v>
      </c>
      <c r="H144" s="30"/>
      <c r="I144" s="29" t="s">
        <v>3</v>
      </c>
      <c r="J144" s="29" t="s">
        <v>2</v>
      </c>
      <c r="K144" s="29">
        <v>69</v>
      </c>
      <c r="L144" s="29">
        <v>2</v>
      </c>
      <c r="M144" s="29" t="s">
        <v>37</v>
      </c>
      <c r="N144" s="41">
        <v>8807622388002</v>
      </c>
      <c r="O144" s="31">
        <v>173.89942935180221</v>
      </c>
      <c r="P144" s="32">
        <f t="shared" si="15"/>
        <v>215.63529239623475</v>
      </c>
      <c r="Q144" s="32">
        <f t="shared" si="16"/>
        <v>173.89942935180221</v>
      </c>
      <c r="R144" s="32">
        <f t="shared" si="17"/>
        <v>215.63529239623475</v>
      </c>
      <c r="S144" s="33"/>
    </row>
    <row r="145" spans="2:19">
      <c r="B145" s="34">
        <v>12353</v>
      </c>
      <c r="C145" s="34">
        <v>215</v>
      </c>
      <c r="D145" s="34">
        <v>55</v>
      </c>
      <c r="E145" s="34">
        <v>17</v>
      </c>
      <c r="F145" s="35" t="s">
        <v>135</v>
      </c>
      <c r="G145" s="34" t="s">
        <v>144</v>
      </c>
      <c r="H145" s="36" t="s">
        <v>0</v>
      </c>
      <c r="I145" s="35" t="s">
        <v>3</v>
      </c>
      <c r="J145" s="35" t="s">
        <v>2</v>
      </c>
      <c r="K145" s="35">
        <v>72</v>
      </c>
      <c r="L145" s="35">
        <v>2</v>
      </c>
      <c r="M145" s="35" t="s">
        <v>37</v>
      </c>
      <c r="N145" s="37">
        <v>8807622235306</v>
      </c>
      <c r="O145" s="38">
        <v>177.08758067925024</v>
      </c>
      <c r="P145" s="39">
        <f t="shared" si="15"/>
        <v>219.58860004227029</v>
      </c>
      <c r="Q145" s="39">
        <f t="shared" si="16"/>
        <v>177.08758067925024</v>
      </c>
      <c r="R145" s="39">
        <f t="shared" si="17"/>
        <v>219.58860004227029</v>
      </c>
      <c r="S145" s="40"/>
    </row>
    <row r="146" spans="2:19">
      <c r="B146" s="28">
        <v>14736</v>
      </c>
      <c r="C146" s="28">
        <v>225</v>
      </c>
      <c r="D146" s="28">
        <v>55</v>
      </c>
      <c r="E146" s="28">
        <v>17</v>
      </c>
      <c r="F146" s="29" t="s">
        <v>135</v>
      </c>
      <c r="G146" s="28" t="s">
        <v>260</v>
      </c>
      <c r="H146" s="30"/>
      <c r="I146" s="29" t="s">
        <v>3</v>
      </c>
      <c r="J146" s="29" t="s">
        <v>2</v>
      </c>
      <c r="K146" s="29">
        <v>69</v>
      </c>
      <c r="L146" s="29">
        <v>2</v>
      </c>
      <c r="M146" s="29" t="s">
        <v>37</v>
      </c>
      <c r="N146" s="41">
        <v>8807622473609</v>
      </c>
      <c r="O146" s="31">
        <v>178.68165634297424</v>
      </c>
      <c r="P146" s="32">
        <f t="shared" si="15"/>
        <v>221.56525386528804</v>
      </c>
      <c r="Q146" s="32">
        <f t="shared" si="16"/>
        <v>178.68165634297424</v>
      </c>
      <c r="R146" s="32">
        <f t="shared" si="17"/>
        <v>221.56525386528804</v>
      </c>
      <c r="S146" s="33"/>
    </row>
    <row r="147" spans="2:19">
      <c r="B147" s="34">
        <v>13526</v>
      </c>
      <c r="C147" s="34">
        <v>225</v>
      </c>
      <c r="D147" s="34">
        <v>55</v>
      </c>
      <c r="E147" s="34">
        <v>17</v>
      </c>
      <c r="F147" s="35" t="s">
        <v>135</v>
      </c>
      <c r="G147" s="34" t="s">
        <v>145</v>
      </c>
      <c r="H147" s="36" t="s">
        <v>0</v>
      </c>
      <c r="I147" s="35" t="s">
        <v>3</v>
      </c>
      <c r="J147" s="35" t="s">
        <v>2</v>
      </c>
      <c r="K147" s="35">
        <v>71</v>
      </c>
      <c r="L147" s="35">
        <v>2</v>
      </c>
      <c r="M147" s="35" t="s">
        <v>37</v>
      </c>
      <c r="N147" s="37">
        <v>8807622352607</v>
      </c>
      <c r="O147" s="38">
        <v>182.2</v>
      </c>
      <c r="P147" s="39">
        <f t="shared" si="15"/>
        <v>225.928</v>
      </c>
      <c r="Q147" s="39">
        <f t="shared" si="16"/>
        <v>182.2</v>
      </c>
      <c r="R147" s="39">
        <f t="shared" si="17"/>
        <v>225.928</v>
      </c>
      <c r="S147" s="40"/>
    </row>
    <row r="148" spans="2:19">
      <c r="B148" s="28">
        <v>13890</v>
      </c>
      <c r="C148" s="28">
        <v>235</v>
      </c>
      <c r="D148" s="28">
        <v>55</v>
      </c>
      <c r="E148" s="28">
        <v>17</v>
      </c>
      <c r="F148" s="29" t="s">
        <v>41</v>
      </c>
      <c r="G148" s="28" t="s">
        <v>125</v>
      </c>
      <c r="H148" s="30"/>
      <c r="I148" s="29" t="s">
        <v>3</v>
      </c>
      <c r="J148" s="29" t="s">
        <v>2</v>
      </c>
      <c r="K148" s="29">
        <v>69</v>
      </c>
      <c r="L148" s="29">
        <v>2</v>
      </c>
      <c r="M148" s="29" t="s">
        <v>37</v>
      </c>
      <c r="N148" s="41">
        <v>8807622389009</v>
      </c>
      <c r="O148" s="31">
        <v>181.86980767042226</v>
      </c>
      <c r="P148" s="32">
        <f t="shared" si="15"/>
        <v>225.51856151132361</v>
      </c>
      <c r="Q148" s="32">
        <f t="shared" si="16"/>
        <v>181.86980767042226</v>
      </c>
      <c r="R148" s="32">
        <f t="shared" si="17"/>
        <v>225.51856151132361</v>
      </c>
      <c r="S148" s="33"/>
    </row>
    <row r="149" spans="2:19">
      <c r="B149" s="34">
        <v>13617</v>
      </c>
      <c r="C149" s="34">
        <v>235</v>
      </c>
      <c r="D149" s="34">
        <v>55</v>
      </c>
      <c r="E149" s="34">
        <v>17</v>
      </c>
      <c r="F149" s="35" t="s">
        <v>111</v>
      </c>
      <c r="G149" s="34" t="s">
        <v>146</v>
      </c>
      <c r="H149" s="36" t="s">
        <v>0</v>
      </c>
      <c r="I149" s="35" t="s">
        <v>3</v>
      </c>
      <c r="J149" s="35" t="s">
        <v>2</v>
      </c>
      <c r="K149" s="35">
        <v>69</v>
      </c>
      <c r="L149" s="35">
        <v>1</v>
      </c>
      <c r="M149" s="35" t="s">
        <v>37</v>
      </c>
      <c r="N149" s="37">
        <v>8807622361708</v>
      </c>
      <c r="O149" s="38">
        <v>188.46</v>
      </c>
      <c r="P149" s="39">
        <f t="shared" si="15"/>
        <v>233.69040000000001</v>
      </c>
      <c r="Q149" s="39">
        <f t="shared" si="16"/>
        <v>188.46</v>
      </c>
      <c r="R149" s="39">
        <f t="shared" si="17"/>
        <v>233.69040000000001</v>
      </c>
      <c r="S149" s="40"/>
    </row>
    <row r="150" spans="2:19">
      <c r="B150" s="28">
        <v>14104</v>
      </c>
      <c r="C150" s="28">
        <v>245</v>
      </c>
      <c r="D150" s="28">
        <v>55</v>
      </c>
      <c r="E150" s="28">
        <v>17</v>
      </c>
      <c r="F150" s="29" t="s">
        <v>135</v>
      </c>
      <c r="G150" s="28" t="s">
        <v>261</v>
      </c>
      <c r="H150" s="30" t="s">
        <v>0</v>
      </c>
      <c r="I150" s="29" t="s">
        <v>3</v>
      </c>
      <c r="J150" s="29" t="s">
        <v>4</v>
      </c>
      <c r="K150" s="29">
        <v>71</v>
      </c>
      <c r="L150" s="29">
        <v>2</v>
      </c>
      <c r="M150" s="29" t="s">
        <v>37</v>
      </c>
      <c r="N150" s="41">
        <v>8807622410406</v>
      </c>
      <c r="O150" s="31">
        <v>221.72169926352245</v>
      </c>
      <c r="P150" s="32">
        <f t="shared" si="15"/>
        <v>274.93490708676785</v>
      </c>
      <c r="Q150" s="32">
        <f t="shared" si="16"/>
        <v>221.72169926352245</v>
      </c>
      <c r="R150" s="32">
        <f t="shared" si="17"/>
        <v>274.93490708676785</v>
      </c>
      <c r="S150" s="33"/>
    </row>
    <row r="151" spans="2:19">
      <c r="B151" s="34">
        <v>14764</v>
      </c>
      <c r="C151" s="34">
        <v>215</v>
      </c>
      <c r="D151" s="34">
        <v>55</v>
      </c>
      <c r="E151" s="34">
        <v>18</v>
      </c>
      <c r="F151" s="35" t="s">
        <v>111</v>
      </c>
      <c r="G151" s="34" t="s">
        <v>125</v>
      </c>
      <c r="H151" s="36" t="s">
        <v>0</v>
      </c>
      <c r="I151" s="35" t="s">
        <v>3</v>
      </c>
      <c r="J151" s="35" t="s">
        <v>2</v>
      </c>
      <c r="K151" s="35">
        <v>71</v>
      </c>
      <c r="L151" s="35">
        <v>2</v>
      </c>
      <c r="M151" s="35" t="s">
        <v>37</v>
      </c>
      <c r="N151" s="37">
        <v>8807622476402</v>
      </c>
      <c r="O151" s="38">
        <v>208.7</v>
      </c>
      <c r="P151" s="39">
        <f t="shared" si="15"/>
        <v>258.78800000000001</v>
      </c>
      <c r="Q151" s="39">
        <f t="shared" si="16"/>
        <v>208.7</v>
      </c>
      <c r="R151" s="39">
        <f t="shared" si="17"/>
        <v>258.78800000000001</v>
      </c>
      <c r="S151" s="40"/>
    </row>
    <row r="152" spans="2:19">
      <c r="B152" s="28">
        <v>13621</v>
      </c>
      <c r="C152" s="28">
        <v>225</v>
      </c>
      <c r="D152" s="28">
        <v>55</v>
      </c>
      <c r="E152" s="28">
        <v>18</v>
      </c>
      <c r="F152" s="29" t="s">
        <v>111</v>
      </c>
      <c r="G152" s="28" t="s">
        <v>147</v>
      </c>
      <c r="H152" s="30"/>
      <c r="I152" s="29" t="s">
        <v>1</v>
      </c>
      <c r="J152" s="29" t="s">
        <v>4</v>
      </c>
      <c r="K152" s="29">
        <v>69</v>
      </c>
      <c r="L152" s="29">
        <v>2</v>
      </c>
      <c r="M152" s="29" t="s">
        <v>37</v>
      </c>
      <c r="N152" s="41">
        <v>8807622362101</v>
      </c>
      <c r="O152" s="31">
        <v>211.2</v>
      </c>
      <c r="P152" s="32">
        <f t="shared" si="15"/>
        <v>261.88799999999998</v>
      </c>
      <c r="Q152" s="32">
        <f t="shared" si="16"/>
        <v>211.2</v>
      </c>
      <c r="R152" s="32">
        <f t="shared" si="17"/>
        <v>261.88799999999998</v>
      </c>
      <c r="S152" s="33"/>
    </row>
    <row r="153" spans="2:19">
      <c r="B153" s="34">
        <v>13622</v>
      </c>
      <c r="C153" s="34">
        <v>235</v>
      </c>
      <c r="D153" s="34">
        <v>55</v>
      </c>
      <c r="E153" s="34">
        <v>18</v>
      </c>
      <c r="F153" s="35" t="s">
        <v>111</v>
      </c>
      <c r="G153" s="34" t="s">
        <v>148</v>
      </c>
      <c r="H153" s="36"/>
      <c r="I153" s="35" t="s">
        <v>1</v>
      </c>
      <c r="J153" s="35" t="s">
        <v>2</v>
      </c>
      <c r="K153" s="35">
        <v>71</v>
      </c>
      <c r="L153" s="35">
        <v>2</v>
      </c>
      <c r="M153" s="35" t="s">
        <v>37</v>
      </c>
      <c r="N153" s="37">
        <v>8807622362200</v>
      </c>
      <c r="O153" s="38">
        <v>210.56316961745441</v>
      </c>
      <c r="P153" s="39">
        <f t="shared" si="15"/>
        <v>261.09833032564347</v>
      </c>
      <c r="Q153" s="39">
        <f t="shared" si="16"/>
        <v>210.56316961745441</v>
      </c>
      <c r="R153" s="39">
        <f t="shared" si="17"/>
        <v>261.09833032564347</v>
      </c>
      <c r="S153" s="40"/>
    </row>
    <row r="154" spans="2:19">
      <c r="B154" s="28">
        <v>12721</v>
      </c>
      <c r="C154" s="28">
        <v>235</v>
      </c>
      <c r="D154" s="28">
        <v>55</v>
      </c>
      <c r="E154" s="28">
        <v>18</v>
      </c>
      <c r="F154" s="29" t="s">
        <v>135</v>
      </c>
      <c r="G154" s="28" t="s">
        <v>149</v>
      </c>
      <c r="H154" s="30" t="s">
        <v>0</v>
      </c>
      <c r="I154" s="29" t="s">
        <v>2</v>
      </c>
      <c r="J154" s="29" t="s">
        <v>2</v>
      </c>
      <c r="K154" s="29">
        <v>72</v>
      </c>
      <c r="L154" s="29">
        <v>2</v>
      </c>
      <c r="M154" s="29" t="s">
        <v>37</v>
      </c>
      <c r="N154" s="41">
        <v>8807622272103</v>
      </c>
      <c r="O154" s="31">
        <v>239.2615378405516</v>
      </c>
      <c r="P154" s="32">
        <f t="shared" si="15"/>
        <v>296.68430692228395</v>
      </c>
      <c r="Q154" s="32">
        <f t="shared" si="16"/>
        <v>239.2615378405516</v>
      </c>
      <c r="R154" s="32">
        <f t="shared" si="17"/>
        <v>296.68430692228395</v>
      </c>
      <c r="S154" s="33"/>
    </row>
    <row r="155" spans="2:19">
      <c r="B155" s="34">
        <v>13602</v>
      </c>
      <c r="C155" s="34">
        <v>255</v>
      </c>
      <c r="D155" s="34">
        <v>55</v>
      </c>
      <c r="E155" s="34">
        <v>18</v>
      </c>
      <c r="F155" s="35" t="s">
        <v>111</v>
      </c>
      <c r="G155" s="34" t="s">
        <v>150</v>
      </c>
      <c r="H155" s="36" t="s">
        <v>0</v>
      </c>
      <c r="I155" s="35" t="s">
        <v>3</v>
      </c>
      <c r="J155" s="35" t="s">
        <v>4</v>
      </c>
      <c r="K155" s="35">
        <v>70</v>
      </c>
      <c r="L155" s="35">
        <v>1</v>
      </c>
      <c r="M155" s="35" t="s">
        <v>37</v>
      </c>
      <c r="N155" s="37">
        <v>8807622109102</v>
      </c>
      <c r="O155" s="38">
        <v>242.5</v>
      </c>
      <c r="P155" s="39">
        <f t="shared" si="15"/>
        <v>300.7</v>
      </c>
      <c r="Q155" s="39">
        <f t="shared" si="16"/>
        <v>242.5</v>
      </c>
      <c r="R155" s="39">
        <f t="shared" si="17"/>
        <v>300.7</v>
      </c>
      <c r="S155" s="40"/>
    </row>
    <row r="156" spans="2:19">
      <c r="B156" s="28">
        <v>13610</v>
      </c>
      <c r="C156" s="28">
        <v>225</v>
      </c>
      <c r="D156" s="28">
        <v>55</v>
      </c>
      <c r="E156" s="28">
        <v>19</v>
      </c>
      <c r="F156" s="29" t="s">
        <v>111</v>
      </c>
      <c r="G156" s="28" t="s">
        <v>126</v>
      </c>
      <c r="H156" s="30"/>
      <c r="I156" s="29" t="s">
        <v>1</v>
      </c>
      <c r="J156" s="29" t="s">
        <v>4</v>
      </c>
      <c r="K156" s="29">
        <v>69</v>
      </c>
      <c r="L156" s="29">
        <v>2</v>
      </c>
      <c r="M156" s="29" t="s">
        <v>37</v>
      </c>
      <c r="N156" s="41">
        <v>8807622361005</v>
      </c>
      <c r="O156" s="31">
        <v>239.2615378405516</v>
      </c>
      <c r="P156" s="32">
        <f t="shared" si="15"/>
        <v>296.68430692228395</v>
      </c>
      <c r="Q156" s="32">
        <f t="shared" si="16"/>
        <v>239.2615378405516</v>
      </c>
      <c r="R156" s="32">
        <f t="shared" si="17"/>
        <v>296.68430692228395</v>
      </c>
      <c r="S156" s="33"/>
    </row>
    <row r="157" spans="2:19">
      <c r="B157" s="34">
        <v>12317</v>
      </c>
      <c r="C157" s="34">
        <v>235</v>
      </c>
      <c r="D157" s="34">
        <v>55</v>
      </c>
      <c r="E157" s="34">
        <v>19</v>
      </c>
      <c r="F157" s="35" t="s">
        <v>111</v>
      </c>
      <c r="G157" s="34" t="s">
        <v>151</v>
      </c>
      <c r="H157" s="36" t="s">
        <v>79</v>
      </c>
      <c r="I157" s="35" t="s">
        <v>3</v>
      </c>
      <c r="J157" s="35" t="s">
        <v>2</v>
      </c>
      <c r="K157" s="35">
        <v>72</v>
      </c>
      <c r="L157" s="35">
        <v>2</v>
      </c>
      <c r="M157" s="35" t="s">
        <v>37</v>
      </c>
      <c r="N157" s="37">
        <v>8807622231704</v>
      </c>
      <c r="O157" s="38">
        <v>254.10293195108542</v>
      </c>
      <c r="P157" s="39">
        <f t="shared" si="15"/>
        <v>315.08763561934592</v>
      </c>
      <c r="Q157" s="39">
        <f t="shared" si="16"/>
        <v>254.10293195108542</v>
      </c>
      <c r="R157" s="39">
        <f t="shared" si="17"/>
        <v>315.08763561934592</v>
      </c>
      <c r="S157" s="40"/>
    </row>
    <row r="158" spans="2:19">
      <c r="B158" s="28">
        <v>13623</v>
      </c>
      <c r="C158" s="28">
        <v>255</v>
      </c>
      <c r="D158" s="28">
        <v>55</v>
      </c>
      <c r="E158" s="28">
        <v>19</v>
      </c>
      <c r="F158" s="29" t="s">
        <v>111</v>
      </c>
      <c r="G158" s="28" t="s">
        <v>152</v>
      </c>
      <c r="H158" s="30" t="s">
        <v>0</v>
      </c>
      <c r="I158" s="29" t="s">
        <v>3</v>
      </c>
      <c r="J158" s="29" t="s">
        <v>4</v>
      </c>
      <c r="K158" s="29">
        <v>70</v>
      </c>
      <c r="L158" s="29">
        <v>1</v>
      </c>
      <c r="M158" s="29" t="s">
        <v>37</v>
      </c>
      <c r="N158" s="41">
        <v>8807622362309</v>
      </c>
      <c r="O158" s="31">
        <v>261.8</v>
      </c>
      <c r="P158" s="32">
        <f t="shared" si="15"/>
        <v>324.63200000000001</v>
      </c>
      <c r="Q158" s="32">
        <f t="shared" si="16"/>
        <v>261.8</v>
      </c>
      <c r="R158" s="32">
        <f t="shared" si="17"/>
        <v>324.63200000000001</v>
      </c>
      <c r="S158" s="33"/>
    </row>
    <row r="159" spans="2:19">
      <c r="B159" s="34">
        <v>15471</v>
      </c>
      <c r="C159" s="34">
        <v>275</v>
      </c>
      <c r="D159" s="34">
        <v>55</v>
      </c>
      <c r="E159" s="34">
        <v>20</v>
      </c>
      <c r="F159" s="35" t="s">
        <v>9</v>
      </c>
      <c r="G159" s="34" t="s">
        <v>153</v>
      </c>
      <c r="H159" s="36" t="s">
        <v>79</v>
      </c>
      <c r="I159" s="35" t="s">
        <v>3</v>
      </c>
      <c r="J159" s="35" t="s">
        <v>2</v>
      </c>
      <c r="K159" s="35">
        <v>73</v>
      </c>
      <c r="L159" s="35">
        <v>2</v>
      </c>
      <c r="M159" s="35" t="s">
        <v>37</v>
      </c>
      <c r="N159" s="37" t="s">
        <v>154</v>
      </c>
      <c r="O159" s="38">
        <v>264.88984126984121</v>
      </c>
      <c r="P159" s="39">
        <f t="shared" si="15"/>
        <v>328.46340317460312</v>
      </c>
      <c r="Q159" s="39">
        <f t="shared" si="16"/>
        <v>264.88984126984121</v>
      </c>
      <c r="R159" s="39">
        <f t="shared" si="17"/>
        <v>328.46340317460312</v>
      </c>
      <c r="S159" s="40"/>
    </row>
    <row r="160" spans="2:19">
      <c r="B160" s="24"/>
      <c r="C160" s="24"/>
      <c r="D160" s="24" t="s">
        <v>155</v>
      </c>
      <c r="E160" s="24"/>
      <c r="F160" s="24"/>
      <c r="G160" s="24"/>
      <c r="H160" s="24"/>
      <c r="I160" s="24"/>
      <c r="J160" s="24"/>
      <c r="K160" s="24"/>
      <c r="L160" s="24"/>
      <c r="M160" s="25"/>
      <c r="N160" s="25"/>
      <c r="O160" s="42"/>
      <c r="P160" s="24"/>
      <c r="Q160" s="24"/>
      <c r="R160" s="24"/>
      <c r="S160" s="27"/>
    </row>
    <row r="161" spans="2:19">
      <c r="B161" s="28">
        <v>13854</v>
      </c>
      <c r="C161" s="28">
        <v>195</v>
      </c>
      <c r="D161" s="28">
        <v>50</v>
      </c>
      <c r="E161" s="28">
        <v>15</v>
      </c>
      <c r="F161" s="29" t="s">
        <v>41</v>
      </c>
      <c r="G161" s="28" t="s">
        <v>133</v>
      </c>
      <c r="H161" s="30" t="s">
        <v>14</v>
      </c>
      <c r="I161" s="29" t="s">
        <v>1</v>
      </c>
      <c r="J161" s="29" t="s">
        <v>3</v>
      </c>
      <c r="K161" s="29">
        <v>68</v>
      </c>
      <c r="L161" s="29">
        <v>1</v>
      </c>
      <c r="M161" s="29" t="s">
        <v>37</v>
      </c>
      <c r="N161" s="41">
        <v>8807622385407</v>
      </c>
      <c r="O161" s="31">
        <v>96.086779661016962</v>
      </c>
      <c r="P161" s="32">
        <f t="shared" ref="P161:P180" si="18">O161*1.24</f>
        <v>119.14760677966103</v>
      </c>
      <c r="Q161" s="32">
        <f t="shared" ref="Q161:Q180" si="19">O161*(1-$R$7)</f>
        <v>96.086779661016962</v>
      </c>
      <c r="R161" s="32">
        <f t="shared" ref="R161:R180" si="20">P161*(1-$R$7)</f>
        <v>119.14760677966103</v>
      </c>
      <c r="S161" s="33"/>
    </row>
    <row r="162" spans="2:19">
      <c r="B162" s="34">
        <v>13866</v>
      </c>
      <c r="C162" s="34">
        <v>205</v>
      </c>
      <c r="D162" s="34">
        <v>50</v>
      </c>
      <c r="E162" s="34">
        <v>15</v>
      </c>
      <c r="F162" s="35" t="s">
        <v>41</v>
      </c>
      <c r="G162" s="34" t="s">
        <v>156</v>
      </c>
      <c r="H162" s="36" t="s">
        <v>14</v>
      </c>
      <c r="I162" s="35" t="s">
        <v>3</v>
      </c>
      <c r="J162" s="35" t="s">
        <v>4</v>
      </c>
      <c r="K162" s="35">
        <v>69</v>
      </c>
      <c r="L162" s="35">
        <v>2</v>
      </c>
      <c r="M162" s="35" t="s">
        <v>37</v>
      </c>
      <c r="N162" s="37">
        <v>8807622386602</v>
      </c>
      <c r="O162" s="38">
        <v>117.23229737616198</v>
      </c>
      <c r="P162" s="39">
        <f t="shared" si="18"/>
        <v>145.36804874644085</v>
      </c>
      <c r="Q162" s="39">
        <f t="shared" si="19"/>
        <v>117.23229737616198</v>
      </c>
      <c r="R162" s="39">
        <f t="shared" si="20"/>
        <v>145.36804874644085</v>
      </c>
      <c r="S162" s="40"/>
    </row>
    <row r="163" spans="2:19">
      <c r="B163" s="28">
        <v>13050</v>
      </c>
      <c r="C163" s="28">
        <v>185</v>
      </c>
      <c r="D163" s="28">
        <v>50</v>
      </c>
      <c r="E163" s="28">
        <v>16</v>
      </c>
      <c r="F163" s="29" t="s">
        <v>135</v>
      </c>
      <c r="G163" s="28" t="s">
        <v>157</v>
      </c>
      <c r="H163" s="30"/>
      <c r="I163" s="29" t="s">
        <v>1</v>
      </c>
      <c r="J163" s="29" t="s">
        <v>4</v>
      </c>
      <c r="K163" s="29">
        <v>70</v>
      </c>
      <c r="L163" s="29">
        <v>2</v>
      </c>
      <c r="M163" s="29" t="s">
        <v>37</v>
      </c>
      <c r="N163" s="41">
        <v>8807622305009</v>
      </c>
      <c r="O163" s="31">
        <v>124.5</v>
      </c>
      <c r="P163" s="32">
        <f t="shared" si="18"/>
        <v>154.38</v>
      </c>
      <c r="Q163" s="32">
        <f t="shared" si="19"/>
        <v>124.5</v>
      </c>
      <c r="R163" s="32">
        <f t="shared" si="20"/>
        <v>154.38</v>
      </c>
      <c r="S163" s="33"/>
    </row>
    <row r="164" spans="2:19">
      <c r="B164" s="34">
        <v>13855</v>
      </c>
      <c r="C164" s="34">
        <v>195</v>
      </c>
      <c r="D164" s="34">
        <v>50</v>
      </c>
      <c r="E164" s="34">
        <v>16</v>
      </c>
      <c r="F164" s="35" t="s">
        <v>41</v>
      </c>
      <c r="G164" s="34" t="s">
        <v>158</v>
      </c>
      <c r="H164" s="36" t="s">
        <v>14</v>
      </c>
      <c r="I164" s="35" t="s">
        <v>1</v>
      </c>
      <c r="J164" s="35" t="s">
        <v>4</v>
      </c>
      <c r="K164" s="35">
        <v>68</v>
      </c>
      <c r="L164" s="35">
        <v>1</v>
      </c>
      <c r="M164" s="35" t="s">
        <v>37</v>
      </c>
      <c r="N164" s="37">
        <v>8807622385506</v>
      </c>
      <c r="O164" s="38">
        <v>125.47751632645856</v>
      </c>
      <c r="P164" s="39">
        <f t="shared" si="18"/>
        <v>155.5921202448086</v>
      </c>
      <c r="Q164" s="39">
        <f t="shared" si="19"/>
        <v>125.47751632645856</v>
      </c>
      <c r="R164" s="39">
        <f t="shared" si="20"/>
        <v>155.5921202448086</v>
      </c>
      <c r="S164" s="40"/>
    </row>
    <row r="165" spans="2:19">
      <c r="B165" s="28">
        <v>13867</v>
      </c>
      <c r="C165" s="28">
        <v>205</v>
      </c>
      <c r="D165" s="28">
        <v>50</v>
      </c>
      <c r="E165" s="28">
        <v>16</v>
      </c>
      <c r="F165" s="29" t="s">
        <v>41</v>
      </c>
      <c r="G165" s="28" t="s">
        <v>159</v>
      </c>
      <c r="H165" s="30" t="s">
        <v>14</v>
      </c>
      <c r="I165" s="29" t="s">
        <v>1</v>
      </c>
      <c r="J165" s="29" t="s">
        <v>2</v>
      </c>
      <c r="K165" s="29">
        <v>69</v>
      </c>
      <c r="L165" s="29">
        <v>2</v>
      </c>
      <c r="M165" s="29" t="s">
        <v>37</v>
      </c>
      <c r="N165" s="41">
        <v>8807622386701</v>
      </c>
      <c r="O165" s="31">
        <v>130.43233333333333</v>
      </c>
      <c r="P165" s="32">
        <f t="shared" si="18"/>
        <v>161.73609333333334</v>
      </c>
      <c r="Q165" s="32">
        <f t="shared" si="19"/>
        <v>130.43233333333333</v>
      </c>
      <c r="R165" s="32">
        <f t="shared" si="20"/>
        <v>161.73609333333334</v>
      </c>
      <c r="S165" s="33"/>
    </row>
    <row r="166" spans="2:19">
      <c r="B166" s="34">
        <v>14054</v>
      </c>
      <c r="C166" s="34">
        <v>205</v>
      </c>
      <c r="D166" s="34">
        <v>50</v>
      </c>
      <c r="E166" s="34">
        <v>16</v>
      </c>
      <c r="F166" s="35" t="s">
        <v>135</v>
      </c>
      <c r="G166" s="34" t="s">
        <v>160</v>
      </c>
      <c r="H166" s="36" t="s">
        <v>0</v>
      </c>
      <c r="I166" s="35" t="s">
        <v>1</v>
      </c>
      <c r="J166" s="35" t="s">
        <v>2</v>
      </c>
      <c r="K166" s="35">
        <v>68</v>
      </c>
      <c r="L166" s="35">
        <v>1</v>
      </c>
      <c r="M166" s="35" t="s">
        <v>37</v>
      </c>
      <c r="N166" s="37">
        <v>8807622405402</v>
      </c>
      <c r="O166" s="38">
        <v>141.66721311475411</v>
      </c>
      <c r="P166" s="39">
        <f t="shared" si="18"/>
        <v>175.6673442622951</v>
      </c>
      <c r="Q166" s="39">
        <f t="shared" si="19"/>
        <v>141.66721311475411</v>
      </c>
      <c r="R166" s="39">
        <f t="shared" si="20"/>
        <v>175.6673442622951</v>
      </c>
      <c r="S166" s="40"/>
    </row>
    <row r="167" spans="2:19">
      <c r="B167" s="28">
        <v>13869</v>
      </c>
      <c r="C167" s="28">
        <v>205</v>
      </c>
      <c r="D167" s="28">
        <v>50</v>
      </c>
      <c r="E167" s="28">
        <v>17</v>
      </c>
      <c r="F167" s="29" t="s">
        <v>41</v>
      </c>
      <c r="G167" s="28" t="s">
        <v>140</v>
      </c>
      <c r="H167" s="30" t="s">
        <v>0</v>
      </c>
      <c r="I167" s="29" t="s">
        <v>3</v>
      </c>
      <c r="J167" s="29" t="s">
        <v>2</v>
      </c>
      <c r="K167" s="29">
        <v>70</v>
      </c>
      <c r="L167" s="29">
        <v>2</v>
      </c>
      <c r="M167" s="29" t="s">
        <v>37</v>
      </c>
      <c r="N167" s="41">
        <v>8807622386909</v>
      </c>
      <c r="O167" s="31">
        <v>165.05456728788221</v>
      </c>
      <c r="P167" s="32">
        <f t="shared" si="18"/>
        <v>204.66766343697392</v>
      </c>
      <c r="Q167" s="32">
        <f t="shared" si="19"/>
        <v>165.05456728788221</v>
      </c>
      <c r="R167" s="32">
        <f t="shared" si="20"/>
        <v>204.66766343697392</v>
      </c>
      <c r="S167" s="33"/>
    </row>
    <row r="168" spans="2:19">
      <c r="B168" s="34">
        <v>13878</v>
      </c>
      <c r="C168" s="34">
        <v>215</v>
      </c>
      <c r="D168" s="34">
        <v>50</v>
      </c>
      <c r="E168" s="34">
        <v>17</v>
      </c>
      <c r="F168" s="35" t="s">
        <v>41</v>
      </c>
      <c r="G168" s="34" t="s">
        <v>142</v>
      </c>
      <c r="H168" s="36" t="s">
        <v>0</v>
      </c>
      <c r="I168" s="35" t="s">
        <v>3</v>
      </c>
      <c r="J168" s="35" t="s">
        <v>2</v>
      </c>
      <c r="K168" s="35">
        <v>69</v>
      </c>
      <c r="L168" s="35">
        <v>1</v>
      </c>
      <c r="M168" s="35" t="s">
        <v>37</v>
      </c>
      <c r="N168" s="37">
        <v>8807622387807</v>
      </c>
      <c r="O168" s="38">
        <v>179.85</v>
      </c>
      <c r="P168" s="39">
        <f t="shared" si="18"/>
        <v>223.01399999999998</v>
      </c>
      <c r="Q168" s="39">
        <f t="shared" si="19"/>
        <v>179.85</v>
      </c>
      <c r="R168" s="39">
        <f t="shared" si="20"/>
        <v>223.01399999999998</v>
      </c>
      <c r="S168" s="40"/>
    </row>
    <row r="169" spans="2:19">
      <c r="B169" s="28">
        <v>15087</v>
      </c>
      <c r="C169" s="28">
        <v>225</v>
      </c>
      <c r="D169" s="28">
        <v>50</v>
      </c>
      <c r="E169" s="28">
        <v>17</v>
      </c>
      <c r="F169" s="29" t="s">
        <v>135</v>
      </c>
      <c r="G169" s="28" t="s">
        <v>143</v>
      </c>
      <c r="H169" s="30"/>
      <c r="I169" s="29" t="s">
        <v>1</v>
      </c>
      <c r="J169" s="29" t="s">
        <v>2</v>
      </c>
      <c r="K169" s="29">
        <v>71</v>
      </c>
      <c r="L169" s="29">
        <v>2</v>
      </c>
      <c r="M169" s="29" t="s">
        <v>37</v>
      </c>
      <c r="N169" s="41">
        <v>8807622508707</v>
      </c>
      <c r="O169" s="31">
        <v>178.68165634297424</v>
      </c>
      <c r="P169" s="32">
        <f t="shared" si="18"/>
        <v>221.56525386528804</v>
      </c>
      <c r="Q169" s="32">
        <f t="shared" si="19"/>
        <v>178.68165634297424</v>
      </c>
      <c r="R169" s="32">
        <f t="shared" si="20"/>
        <v>221.56525386528804</v>
      </c>
      <c r="S169" s="33"/>
    </row>
    <row r="170" spans="2:19">
      <c r="B170" s="34">
        <v>14890</v>
      </c>
      <c r="C170" s="34">
        <v>225</v>
      </c>
      <c r="D170" s="34">
        <v>50</v>
      </c>
      <c r="E170" s="34">
        <v>17</v>
      </c>
      <c r="F170" s="35" t="s">
        <v>135</v>
      </c>
      <c r="G170" s="34" t="s">
        <v>161</v>
      </c>
      <c r="H170" s="36" t="s">
        <v>0</v>
      </c>
      <c r="I170" s="35" t="s">
        <v>3</v>
      </c>
      <c r="J170" s="35" t="s">
        <v>2</v>
      </c>
      <c r="K170" s="35">
        <v>70</v>
      </c>
      <c r="L170" s="35">
        <v>2</v>
      </c>
      <c r="M170" s="35" t="s">
        <v>37</v>
      </c>
      <c r="N170" s="37">
        <v>8807622489006</v>
      </c>
      <c r="O170" s="38">
        <v>183.46388333414626</v>
      </c>
      <c r="P170" s="39">
        <f t="shared" si="18"/>
        <v>227.49521533434137</v>
      </c>
      <c r="Q170" s="39">
        <f t="shared" si="19"/>
        <v>183.46388333414626</v>
      </c>
      <c r="R170" s="39">
        <f t="shared" si="20"/>
        <v>227.49521533434137</v>
      </c>
      <c r="S170" s="40"/>
    </row>
    <row r="171" spans="2:19">
      <c r="B171" s="28">
        <v>14102</v>
      </c>
      <c r="C171" s="28">
        <v>235</v>
      </c>
      <c r="D171" s="28">
        <v>50</v>
      </c>
      <c r="E171" s="28">
        <v>17</v>
      </c>
      <c r="F171" s="29" t="s">
        <v>135</v>
      </c>
      <c r="G171" s="28" t="s">
        <v>128</v>
      </c>
      <c r="H171" s="30" t="s">
        <v>0</v>
      </c>
      <c r="I171" s="29" t="s">
        <v>3</v>
      </c>
      <c r="J171" s="29" t="s">
        <v>2</v>
      </c>
      <c r="K171" s="29">
        <v>70</v>
      </c>
      <c r="L171" s="29">
        <v>2</v>
      </c>
      <c r="M171" s="29" t="s">
        <v>37</v>
      </c>
      <c r="N171" s="41">
        <v>8807622410208</v>
      </c>
      <c r="O171" s="31">
        <v>194.62241298021431</v>
      </c>
      <c r="P171" s="32">
        <f t="shared" si="18"/>
        <v>241.33179209546574</v>
      </c>
      <c r="Q171" s="32">
        <f t="shared" si="19"/>
        <v>194.62241298021431</v>
      </c>
      <c r="R171" s="32">
        <f t="shared" si="20"/>
        <v>241.33179209546574</v>
      </c>
      <c r="S171" s="33"/>
    </row>
    <row r="172" spans="2:19">
      <c r="B172" s="34">
        <v>13605</v>
      </c>
      <c r="C172" s="34">
        <v>225</v>
      </c>
      <c r="D172" s="34">
        <v>50</v>
      </c>
      <c r="E172" s="34">
        <v>18</v>
      </c>
      <c r="F172" s="35" t="s">
        <v>111</v>
      </c>
      <c r="G172" s="34" t="s">
        <v>142</v>
      </c>
      <c r="H172" s="36" t="s">
        <v>48</v>
      </c>
      <c r="I172" s="35" t="s">
        <v>1</v>
      </c>
      <c r="J172" s="35" t="s">
        <v>4</v>
      </c>
      <c r="K172" s="35">
        <v>69</v>
      </c>
      <c r="L172" s="35">
        <v>2</v>
      </c>
      <c r="M172" s="35" t="s">
        <v>37</v>
      </c>
      <c r="N172" s="37">
        <v>8807622360503</v>
      </c>
      <c r="O172" s="38">
        <v>201.2</v>
      </c>
      <c r="P172" s="39">
        <f t="shared" si="18"/>
        <v>249.48799999999997</v>
      </c>
      <c r="Q172" s="39">
        <f t="shared" si="19"/>
        <v>201.2</v>
      </c>
      <c r="R172" s="39">
        <f t="shared" si="20"/>
        <v>249.48799999999997</v>
      </c>
      <c r="S172" s="40"/>
    </row>
    <row r="173" spans="2:19">
      <c r="B173" s="28">
        <v>13606</v>
      </c>
      <c r="C173" s="28">
        <v>235</v>
      </c>
      <c r="D173" s="28">
        <v>50</v>
      </c>
      <c r="E173" s="28">
        <v>18</v>
      </c>
      <c r="F173" s="29" t="s">
        <v>111</v>
      </c>
      <c r="G173" s="28" t="s">
        <v>162</v>
      </c>
      <c r="H173" s="30" t="s">
        <v>0</v>
      </c>
      <c r="I173" s="29" t="s">
        <v>3</v>
      </c>
      <c r="J173" s="29" t="s">
        <v>4</v>
      </c>
      <c r="K173" s="29">
        <v>69</v>
      </c>
      <c r="L173" s="29">
        <v>1</v>
      </c>
      <c r="M173" s="29" t="s">
        <v>37</v>
      </c>
      <c r="N173" s="41">
        <v>8807622360602</v>
      </c>
      <c r="O173" s="31">
        <v>234.8</v>
      </c>
      <c r="P173" s="32">
        <f t="shared" si="18"/>
        <v>291.15199999999999</v>
      </c>
      <c r="Q173" s="32">
        <f t="shared" si="19"/>
        <v>234.8</v>
      </c>
      <c r="R173" s="32">
        <f t="shared" si="20"/>
        <v>291.15199999999999</v>
      </c>
      <c r="S173" s="33"/>
    </row>
    <row r="174" spans="2:19">
      <c r="B174" s="34">
        <v>13619</v>
      </c>
      <c r="C174" s="34">
        <v>235</v>
      </c>
      <c r="D174" s="34">
        <v>50</v>
      </c>
      <c r="E174" s="34">
        <v>18</v>
      </c>
      <c r="F174" s="35" t="s">
        <v>111</v>
      </c>
      <c r="G174" s="34" t="s">
        <v>163</v>
      </c>
      <c r="H174" s="36" t="s">
        <v>0</v>
      </c>
      <c r="I174" s="35" t="s">
        <v>1</v>
      </c>
      <c r="J174" s="35" t="s">
        <v>2</v>
      </c>
      <c r="K174" s="35">
        <v>69</v>
      </c>
      <c r="L174" s="35">
        <v>1</v>
      </c>
      <c r="M174" s="35" t="s">
        <v>37</v>
      </c>
      <c r="N174" s="37">
        <v>8807622361906</v>
      </c>
      <c r="O174" s="38">
        <v>239.5</v>
      </c>
      <c r="P174" s="39">
        <f t="shared" si="18"/>
        <v>296.98</v>
      </c>
      <c r="Q174" s="39">
        <f t="shared" si="19"/>
        <v>239.5</v>
      </c>
      <c r="R174" s="39">
        <f t="shared" si="20"/>
        <v>296.98</v>
      </c>
      <c r="S174" s="40"/>
    </row>
    <row r="175" spans="2:19">
      <c r="B175" s="28">
        <v>12344</v>
      </c>
      <c r="C175" s="28">
        <v>245</v>
      </c>
      <c r="D175" s="28">
        <v>50</v>
      </c>
      <c r="E175" s="28">
        <v>18</v>
      </c>
      <c r="F175" s="29" t="s">
        <v>135</v>
      </c>
      <c r="G175" s="28" t="s">
        <v>149</v>
      </c>
      <c r="H175" s="30" t="s">
        <v>0</v>
      </c>
      <c r="I175" s="29" t="s">
        <v>3</v>
      </c>
      <c r="J175" s="29" t="s">
        <v>2</v>
      </c>
      <c r="K175" s="29">
        <v>72</v>
      </c>
      <c r="L175" s="29">
        <v>2</v>
      </c>
      <c r="M175" s="29" t="s">
        <v>37</v>
      </c>
      <c r="N175" s="41">
        <v>8807622234408</v>
      </c>
      <c r="O175" s="31">
        <v>259.39999999999998</v>
      </c>
      <c r="P175" s="32">
        <f t="shared" si="18"/>
        <v>321.65599999999995</v>
      </c>
      <c r="Q175" s="32">
        <f t="shared" si="19"/>
        <v>259.39999999999998</v>
      </c>
      <c r="R175" s="32">
        <f t="shared" si="20"/>
        <v>321.65599999999995</v>
      </c>
      <c r="S175" s="33"/>
    </row>
    <row r="176" spans="2:19">
      <c r="B176" s="34">
        <v>12308</v>
      </c>
      <c r="C176" s="34">
        <v>235</v>
      </c>
      <c r="D176" s="34">
        <v>50</v>
      </c>
      <c r="E176" s="34">
        <v>19</v>
      </c>
      <c r="F176" s="35" t="s">
        <v>111</v>
      </c>
      <c r="G176" s="34" t="s">
        <v>125</v>
      </c>
      <c r="H176" s="36"/>
      <c r="I176" s="35" t="s">
        <v>1</v>
      </c>
      <c r="J176" s="35" t="s">
        <v>4</v>
      </c>
      <c r="K176" s="35">
        <v>71</v>
      </c>
      <c r="L176" s="35">
        <v>2</v>
      </c>
      <c r="M176" s="35" t="s">
        <v>37</v>
      </c>
      <c r="N176" s="37">
        <v>8807622230806</v>
      </c>
      <c r="O176" s="38">
        <v>231.66825396825396</v>
      </c>
      <c r="P176" s="39">
        <f t="shared" si="18"/>
        <v>287.2686349206349</v>
      </c>
      <c r="Q176" s="39">
        <f t="shared" si="19"/>
        <v>231.66825396825396</v>
      </c>
      <c r="R176" s="39">
        <f t="shared" si="20"/>
        <v>287.2686349206349</v>
      </c>
      <c r="S176" s="40"/>
    </row>
    <row r="177" spans="2:19">
      <c r="B177" s="28">
        <v>14290</v>
      </c>
      <c r="C177" s="28">
        <v>255</v>
      </c>
      <c r="D177" s="28">
        <v>50</v>
      </c>
      <c r="E177" s="28">
        <v>19</v>
      </c>
      <c r="F177" s="29" t="s">
        <v>111</v>
      </c>
      <c r="G177" s="28" t="s">
        <v>164</v>
      </c>
      <c r="H177" s="30" t="s">
        <v>0</v>
      </c>
      <c r="I177" s="29" t="s">
        <v>3</v>
      </c>
      <c r="J177" s="29" t="s">
        <v>4</v>
      </c>
      <c r="K177" s="29">
        <v>70</v>
      </c>
      <c r="L177" s="29">
        <v>1</v>
      </c>
      <c r="M177" s="29" t="s">
        <v>37</v>
      </c>
      <c r="N177" s="41">
        <v>8807622429002</v>
      </c>
      <c r="O177" s="31">
        <v>299.2</v>
      </c>
      <c r="P177" s="32">
        <f t="shared" si="18"/>
        <v>371.00799999999998</v>
      </c>
      <c r="Q177" s="32">
        <f t="shared" si="19"/>
        <v>299.2</v>
      </c>
      <c r="R177" s="32">
        <f t="shared" si="20"/>
        <v>371.00799999999998</v>
      </c>
      <c r="S177" s="33"/>
    </row>
    <row r="178" spans="2:19">
      <c r="B178" s="34">
        <v>13608</v>
      </c>
      <c r="C178" s="34">
        <v>265</v>
      </c>
      <c r="D178" s="34">
        <v>50</v>
      </c>
      <c r="E178" s="34">
        <v>19</v>
      </c>
      <c r="F178" s="35" t="s">
        <v>111</v>
      </c>
      <c r="G178" s="34" t="s">
        <v>165</v>
      </c>
      <c r="H178" s="36" t="s">
        <v>0</v>
      </c>
      <c r="I178" s="35" t="s">
        <v>3</v>
      </c>
      <c r="J178" s="35" t="s">
        <v>4</v>
      </c>
      <c r="K178" s="35">
        <v>70</v>
      </c>
      <c r="L178" s="35">
        <v>1</v>
      </c>
      <c r="M178" s="35" t="s">
        <v>37</v>
      </c>
      <c r="N178" s="37">
        <v>8807622111594</v>
      </c>
      <c r="O178" s="38">
        <v>294.80094637223971</v>
      </c>
      <c r="P178" s="39">
        <f t="shared" si="18"/>
        <v>365.55317350157725</v>
      </c>
      <c r="Q178" s="39">
        <f t="shared" si="19"/>
        <v>294.80094637223971</v>
      </c>
      <c r="R178" s="39">
        <f t="shared" si="20"/>
        <v>365.55317350157725</v>
      </c>
      <c r="S178" s="40"/>
    </row>
    <row r="179" spans="2:19">
      <c r="B179" s="28">
        <v>14720</v>
      </c>
      <c r="C179" s="28">
        <v>255</v>
      </c>
      <c r="D179" s="28">
        <v>50</v>
      </c>
      <c r="E179" s="28">
        <v>20</v>
      </c>
      <c r="F179" s="29" t="s">
        <v>111</v>
      </c>
      <c r="G179" s="28" t="s">
        <v>166</v>
      </c>
      <c r="H179" s="30" t="s">
        <v>0</v>
      </c>
      <c r="I179" s="29" t="s">
        <v>3</v>
      </c>
      <c r="J179" s="29" t="s">
        <v>2</v>
      </c>
      <c r="K179" s="29">
        <v>70</v>
      </c>
      <c r="L179" s="29">
        <v>1</v>
      </c>
      <c r="M179" s="29" t="s">
        <v>37</v>
      </c>
      <c r="N179" s="41">
        <v>8807622472008</v>
      </c>
      <c r="O179" s="31">
        <v>359.57884998733471</v>
      </c>
      <c r="P179" s="32">
        <f t="shared" si="18"/>
        <v>445.87777398429506</v>
      </c>
      <c r="Q179" s="32">
        <f t="shared" si="19"/>
        <v>359.57884998733471</v>
      </c>
      <c r="R179" s="32">
        <f t="shared" si="20"/>
        <v>445.87777398429506</v>
      </c>
      <c r="S179" s="33"/>
    </row>
    <row r="180" spans="2:19">
      <c r="B180" s="34">
        <v>15469</v>
      </c>
      <c r="C180" s="34">
        <v>265</v>
      </c>
      <c r="D180" s="34">
        <v>50</v>
      </c>
      <c r="E180" s="34">
        <v>20</v>
      </c>
      <c r="F180" s="35" t="s">
        <v>9</v>
      </c>
      <c r="G180" s="34" t="s">
        <v>152</v>
      </c>
      <c r="H180" s="36" t="s">
        <v>79</v>
      </c>
      <c r="I180" s="35" t="s">
        <v>3</v>
      </c>
      <c r="J180" s="35" t="s">
        <v>2</v>
      </c>
      <c r="K180" s="35">
        <v>71</v>
      </c>
      <c r="L180" s="35">
        <v>2</v>
      </c>
      <c r="M180" s="35" t="s">
        <v>37</v>
      </c>
      <c r="N180" s="37" t="s">
        <v>167</v>
      </c>
      <c r="O180" s="38">
        <v>291.87545263800683</v>
      </c>
      <c r="P180" s="39">
        <f t="shared" si="18"/>
        <v>361.92556127112846</v>
      </c>
      <c r="Q180" s="39">
        <f t="shared" si="19"/>
        <v>291.87545263800683</v>
      </c>
      <c r="R180" s="39">
        <f t="shared" si="20"/>
        <v>361.92556127112846</v>
      </c>
      <c r="S180" s="40"/>
    </row>
    <row r="181" spans="2:19">
      <c r="B181" s="24"/>
      <c r="C181" s="24"/>
      <c r="D181" s="24" t="s">
        <v>168</v>
      </c>
      <c r="E181" s="24"/>
      <c r="F181" s="24"/>
      <c r="G181" s="24"/>
      <c r="H181" s="24"/>
      <c r="I181" s="24"/>
      <c r="J181" s="24"/>
      <c r="K181" s="24"/>
      <c r="L181" s="24"/>
      <c r="M181" s="25"/>
      <c r="N181" s="25"/>
      <c r="O181" s="42"/>
      <c r="P181" s="24"/>
      <c r="Q181" s="24"/>
      <c r="R181" s="24"/>
      <c r="S181" s="27"/>
    </row>
    <row r="182" spans="2:19">
      <c r="B182" s="28">
        <v>12591</v>
      </c>
      <c r="C182" s="28">
        <v>195</v>
      </c>
      <c r="D182" s="28">
        <v>45</v>
      </c>
      <c r="E182" s="28">
        <v>15</v>
      </c>
      <c r="F182" s="29" t="s">
        <v>135</v>
      </c>
      <c r="G182" s="28" t="s">
        <v>169</v>
      </c>
      <c r="H182" s="30"/>
      <c r="I182" s="29" t="s">
        <v>1</v>
      </c>
      <c r="J182" s="29" t="s">
        <v>2</v>
      </c>
      <c r="K182" s="29">
        <v>68</v>
      </c>
      <c r="L182" s="29">
        <v>1</v>
      </c>
      <c r="M182" s="29" t="s">
        <v>37</v>
      </c>
      <c r="N182" s="41">
        <v>8807622259104</v>
      </c>
      <c r="O182" s="31">
        <v>110.22745762711865</v>
      </c>
      <c r="P182" s="32">
        <f t="shared" ref="P182:P209" si="21">O182*1.24</f>
        <v>136.68204745762714</v>
      </c>
      <c r="Q182" s="32">
        <f t="shared" ref="Q182:Q209" si="22">O182*(1-$R$7)</f>
        <v>110.22745762711865</v>
      </c>
      <c r="R182" s="32">
        <f t="shared" ref="R182:R209" si="23">P182*(1-$R$7)</f>
        <v>136.68204745762714</v>
      </c>
      <c r="S182" s="33"/>
    </row>
    <row r="183" spans="2:19">
      <c r="B183" s="34">
        <v>13416</v>
      </c>
      <c r="C183" s="34">
        <v>195</v>
      </c>
      <c r="D183" s="34">
        <v>45</v>
      </c>
      <c r="E183" s="34">
        <v>16</v>
      </c>
      <c r="F183" s="35" t="s">
        <v>135</v>
      </c>
      <c r="G183" s="34" t="s">
        <v>170</v>
      </c>
      <c r="H183" s="36" t="s">
        <v>0</v>
      </c>
      <c r="I183" s="35" t="s">
        <v>1</v>
      </c>
      <c r="J183" s="35" t="s">
        <v>2</v>
      </c>
      <c r="K183" s="35">
        <v>69</v>
      </c>
      <c r="L183" s="35">
        <v>1</v>
      </c>
      <c r="M183" s="35" t="s">
        <v>37</v>
      </c>
      <c r="N183" s="37">
        <v>8807622341601</v>
      </c>
      <c r="O183" s="38">
        <v>126.24366666666668</v>
      </c>
      <c r="P183" s="39">
        <f t="shared" si="21"/>
        <v>156.5421466666667</v>
      </c>
      <c r="Q183" s="39">
        <f t="shared" si="22"/>
        <v>126.24366666666668</v>
      </c>
      <c r="R183" s="39">
        <f t="shared" si="23"/>
        <v>156.5421466666667</v>
      </c>
      <c r="S183" s="40"/>
    </row>
    <row r="184" spans="2:19">
      <c r="B184" s="28">
        <v>12303</v>
      </c>
      <c r="C184" s="28">
        <v>205</v>
      </c>
      <c r="D184" s="28">
        <v>45</v>
      </c>
      <c r="E184" s="28">
        <v>16</v>
      </c>
      <c r="F184" s="29" t="s">
        <v>135</v>
      </c>
      <c r="G184" s="28" t="s">
        <v>171</v>
      </c>
      <c r="H184" s="30" t="s">
        <v>0</v>
      </c>
      <c r="I184" s="29" t="s">
        <v>3</v>
      </c>
      <c r="J184" s="29" t="s">
        <v>2</v>
      </c>
      <c r="K184" s="29">
        <v>72</v>
      </c>
      <c r="L184" s="29">
        <v>2</v>
      </c>
      <c r="M184" s="29" t="s">
        <v>37</v>
      </c>
      <c r="N184" s="41">
        <v>8807622230301</v>
      </c>
      <c r="O184" s="31">
        <v>133.72273527675515</v>
      </c>
      <c r="P184" s="32">
        <f t="shared" si="21"/>
        <v>165.81619174317638</v>
      </c>
      <c r="Q184" s="32">
        <f t="shared" si="22"/>
        <v>133.72273527675515</v>
      </c>
      <c r="R184" s="32">
        <f t="shared" si="23"/>
        <v>165.81619174317638</v>
      </c>
      <c r="S184" s="33"/>
    </row>
    <row r="185" spans="2:19">
      <c r="B185" s="34">
        <v>14761</v>
      </c>
      <c r="C185" s="34">
        <v>215</v>
      </c>
      <c r="D185" s="34">
        <v>45</v>
      </c>
      <c r="E185" s="34">
        <v>16</v>
      </c>
      <c r="F185" s="35" t="s">
        <v>135</v>
      </c>
      <c r="G185" s="34" t="s">
        <v>172</v>
      </c>
      <c r="H185" s="36" t="s">
        <v>0</v>
      </c>
      <c r="I185" s="35" t="s">
        <v>1</v>
      </c>
      <c r="J185" s="35" t="s">
        <v>2</v>
      </c>
      <c r="K185" s="35">
        <v>69</v>
      </c>
      <c r="L185" s="35">
        <v>1</v>
      </c>
      <c r="M185" s="35" t="s">
        <v>37</v>
      </c>
      <c r="N185" s="37">
        <v>8807622476105</v>
      </c>
      <c r="O185" s="38">
        <v>148.86000000000001</v>
      </c>
      <c r="P185" s="39">
        <f t="shared" si="21"/>
        <v>184.58640000000003</v>
      </c>
      <c r="Q185" s="39">
        <f t="shared" si="22"/>
        <v>148.86000000000001</v>
      </c>
      <c r="R185" s="39">
        <f t="shared" si="23"/>
        <v>184.58640000000003</v>
      </c>
      <c r="S185" s="40"/>
    </row>
    <row r="186" spans="2:19">
      <c r="B186" s="28">
        <v>13594</v>
      </c>
      <c r="C186" s="28">
        <v>225</v>
      </c>
      <c r="D186" s="28">
        <v>45</v>
      </c>
      <c r="E186" s="28">
        <v>16</v>
      </c>
      <c r="F186" s="29" t="s">
        <v>135</v>
      </c>
      <c r="G186" s="28" t="s">
        <v>173</v>
      </c>
      <c r="H186" s="30" t="s">
        <v>0</v>
      </c>
      <c r="I186" s="29" t="s">
        <v>3</v>
      </c>
      <c r="J186" s="29" t="s">
        <v>2</v>
      </c>
      <c r="K186" s="29">
        <v>69</v>
      </c>
      <c r="L186" s="29">
        <v>1</v>
      </c>
      <c r="M186" s="29" t="s">
        <v>37</v>
      </c>
      <c r="N186" s="41">
        <v>8807622359408</v>
      </c>
      <c r="O186" s="31">
        <v>153.99344262295085</v>
      </c>
      <c r="P186" s="32">
        <f t="shared" si="21"/>
        <v>190.95186885245906</v>
      </c>
      <c r="Q186" s="32">
        <f t="shared" si="22"/>
        <v>153.99344262295085</v>
      </c>
      <c r="R186" s="32">
        <f t="shared" si="23"/>
        <v>190.95186885245906</v>
      </c>
      <c r="S186" s="33"/>
    </row>
    <row r="187" spans="2:19">
      <c r="B187" s="34">
        <v>14083</v>
      </c>
      <c r="C187" s="34">
        <v>205</v>
      </c>
      <c r="D187" s="34">
        <v>45</v>
      </c>
      <c r="E187" s="34">
        <v>17</v>
      </c>
      <c r="F187" s="35" t="s">
        <v>135</v>
      </c>
      <c r="G187" s="34" t="s">
        <v>174</v>
      </c>
      <c r="H187" s="36" t="s">
        <v>0</v>
      </c>
      <c r="I187" s="35" t="s">
        <v>3</v>
      </c>
      <c r="J187" s="35" t="s">
        <v>2</v>
      </c>
      <c r="K187" s="35">
        <v>68</v>
      </c>
      <c r="L187" s="35">
        <v>1</v>
      </c>
      <c r="M187" s="35" t="s">
        <v>37</v>
      </c>
      <c r="N187" s="37">
        <v>8807622408304</v>
      </c>
      <c r="O187" s="38">
        <v>152.57508196721312</v>
      </c>
      <c r="P187" s="39">
        <f t="shared" si="21"/>
        <v>189.19310163934426</v>
      </c>
      <c r="Q187" s="39">
        <f t="shared" si="22"/>
        <v>152.57508196721312</v>
      </c>
      <c r="R187" s="39">
        <f t="shared" si="23"/>
        <v>189.19310163934426</v>
      </c>
      <c r="S187" s="40"/>
    </row>
    <row r="188" spans="2:19">
      <c r="B188" s="28">
        <v>12351</v>
      </c>
      <c r="C188" s="28">
        <v>215</v>
      </c>
      <c r="D188" s="28">
        <v>45</v>
      </c>
      <c r="E188" s="28">
        <v>17</v>
      </c>
      <c r="F188" s="29" t="s">
        <v>135</v>
      </c>
      <c r="G188" s="28" t="s">
        <v>160</v>
      </c>
      <c r="H188" s="30" t="s">
        <v>0</v>
      </c>
      <c r="I188" s="29" t="s">
        <v>3</v>
      </c>
      <c r="J188" s="29" t="s">
        <v>2</v>
      </c>
      <c r="K188" s="29">
        <v>72</v>
      </c>
      <c r="L188" s="29">
        <v>2</v>
      </c>
      <c r="M188" s="29" t="s">
        <v>37</v>
      </c>
      <c r="N188" s="41">
        <v>8807622235108</v>
      </c>
      <c r="O188" s="31">
        <v>148.28622950819675</v>
      </c>
      <c r="P188" s="32">
        <f t="shared" si="21"/>
        <v>183.87492459016397</v>
      </c>
      <c r="Q188" s="32">
        <f t="shared" si="22"/>
        <v>148.28622950819675</v>
      </c>
      <c r="R188" s="32">
        <f t="shared" si="23"/>
        <v>183.87492459016397</v>
      </c>
      <c r="S188" s="33"/>
    </row>
    <row r="189" spans="2:19">
      <c r="B189" s="34">
        <v>12300</v>
      </c>
      <c r="C189" s="34">
        <v>225</v>
      </c>
      <c r="D189" s="34">
        <v>45</v>
      </c>
      <c r="E189" s="34">
        <v>17</v>
      </c>
      <c r="F189" s="35" t="s">
        <v>135</v>
      </c>
      <c r="G189" s="34" t="s">
        <v>175</v>
      </c>
      <c r="H189" s="36" t="s">
        <v>0</v>
      </c>
      <c r="I189" s="35" t="s">
        <v>3</v>
      </c>
      <c r="J189" s="35" t="s">
        <v>4</v>
      </c>
      <c r="K189" s="35">
        <v>69</v>
      </c>
      <c r="L189" s="35">
        <v>1</v>
      </c>
      <c r="M189" s="35" t="s">
        <v>37</v>
      </c>
      <c r="N189" s="37">
        <v>8807622230004</v>
      </c>
      <c r="O189" s="38">
        <v>140.4177049180328</v>
      </c>
      <c r="P189" s="39">
        <f t="shared" si="21"/>
        <v>174.11795409836066</v>
      </c>
      <c r="Q189" s="39">
        <f t="shared" si="22"/>
        <v>140.4177049180328</v>
      </c>
      <c r="R189" s="39">
        <f t="shared" si="23"/>
        <v>174.11795409836066</v>
      </c>
      <c r="S189" s="40"/>
    </row>
    <row r="190" spans="2:19">
      <c r="B190" s="28">
        <v>14088</v>
      </c>
      <c r="C190" s="28">
        <v>235</v>
      </c>
      <c r="D190" s="28">
        <v>45</v>
      </c>
      <c r="E190" s="28">
        <v>17</v>
      </c>
      <c r="F190" s="29" t="s">
        <v>135</v>
      </c>
      <c r="G190" s="28" t="s">
        <v>176</v>
      </c>
      <c r="H190" s="30" t="s">
        <v>0</v>
      </c>
      <c r="I190" s="29" t="s">
        <v>3</v>
      </c>
      <c r="J190" s="29" t="s">
        <v>2</v>
      </c>
      <c r="K190" s="29">
        <v>68</v>
      </c>
      <c r="L190" s="29">
        <v>1</v>
      </c>
      <c r="M190" s="29" t="s">
        <v>37</v>
      </c>
      <c r="N190" s="41">
        <v>8807622408809</v>
      </c>
      <c r="O190" s="31">
        <v>165.05456728788221</v>
      </c>
      <c r="P190" s="32">
        <f t="shared" si="21"/>
        <v>204.66766343697392</v>
      </c>
      <c r="Q190" s="32">
        <f t="shared" si="22"/>
        <v>165.05456728788221</v>
      </c>
      <c r="R190" s="32">
        <f t="shared" si="23"/>
        <v>204.66766343697392</v>
      </c>
      <c r="S190" s="33"/>
    </row>
    <row r="191" spans="2:19">
      <c r="B191" s="34">
        <v>13418</v>
      </c>
      <c r="C191" s="34">
        <v>245</v>
      </c>
      <c r="D191" s="34">
        <v>45</v>
      </c>
      <c r="E191" s="34">
        <v>17</v>
      </c>
      <c r="F191" s="35" t="s">
        <v>135</v>
      </c>
      <c r="G191" s="34" t="s">
        <v>177</v>
      </c>
      <c r="H191" s="36" t="s">
        <v>0</v>
      </c>
      <c r="I191" s="35" t="s">
        <v>3</v>
      </c>
      <c r="J191" s="35" t="s">
        <v>4</v>
      </c>
      <c r="K191" s="35">
        <v>69</v>
      </c>
      <c r="L191" s="35">
        <v>1</v>
      </c>
      <c r="M191" s="35" t="s">
        <v>37</v>
      </c>
      <c r="N191" s="37">
        <v>8807622341809</v>
      </c>
      <c r="O191" s="38">
        <v>191.43426165276631</v>
      </c>
      <c r="P191" s="39">
        <f t="shared" si="21"/>
        <v>237.37848444943023</v>
      </c>
      <c r="Q191" s="39">
        <f t="shared" si="22"/>
        <v>191.43426165276631</v>
      </c>
      <c r="R191" s="39">
        <f t="shared" si="23"/>
        <v>237.37848444943023</v>
      </c>
      <c r="S191" s="40"/>
    </row>
    <row r="192" spans="2:19">
      <c r="B192" s="28">
        <v>13625</v>
      </c>
      <c r="C192" s="28">
        <v>215</v>
      </c>
      <c r="D192" s="28">
        <v>45</v>
      </c>
      <c r="E192" s="28">
        <v>18</v>
      </c>
      <c r="F192" s="29" t="s">
        <v>111</v>
      </c>
      <c r="G192" s="28" t="s">
        <v>173</v>
      </c>
      <c r="H192" s="30" t="s">
        <v>79</v>
      </c>
      <c r="I192" s="29" t="s">
        <v>1</v>
      </c>
      <c r="J192" s="29" t="s">
        <v>2</v>
      </c>
      <c r="K192" s="29">
        <v>68</v>
      </c>
      <c r="L192" s="29">
        <v>1</v>
      </c>
      <c r="M192" s="29" t="s">
        <v>37</v>
      </c>
      <c r="N192" s="41">
        <v>8807622362507</v>
      </c>
      <c r="O192" s="31">
        <v>179.98246753246755</v>
      </c>
      <c r="P192" s="32">
        <f t="shared" si="21"/>
        <v>223.17825974025976</v>
      </c>
      <c r="Q192" s="32">
        <f t="shared" si="22"/>
        <v>179.98246753246755</v>
      </c>
      <c r="R192" s="32">
        <f t="shared" si="23"/>
        <v>223.17825974025976</v>
      </c>
      <c r="S192" s="33"/>
    </row>
    <row r="193" spans="2:19">
      <c r="B193" s="34">
        <v>12995</v>
      </c>
      <c r="C193" s="34">
        <v>225</v>
      </c>
      <c r="D193" s="34">
        <v>45</v>
      </c>
      <c r="E193" s="34">
        <v>18</v>
      </c>
      <c r="F193" s="35" t="s">
        <v>135</v>
      </c>
      <c r="G193" s="34" t="s">
        <v>142</v>
      </c>
      <c r="H193" s="36" t="s">
        <v>0</v>
      </c>
      <c r="I193" s="35" t="s">
        <v>6</v>
      </c>
      <c r="J193" s="35" t="s">
        <v>4</v>
      </c>
      <c r="K193" s="35">
        <v>71</v>
      </c>
      <c r="L193" s="35">
        <v>2</v>
      </c>
      <c r="M193" s="35" t="s">
        <v>37</v>
      </c>
      <c r="N193" s="37">
        <v>8807622111655</v>
      </c>
      <c r="O193" s="38">
        <v>197.81056430766233</v>
      </c>
      <c r="P193" s="39">
        <f t="shared" si="21"/>
        <v>245.28509974150128</v>
      </c>
      <c r="Q193" s="39">
        <f t="shared" si="22"/>
        <v>197.81056430766233</v>
      </c>
      <c r="R193" s="39">
        <f t="shared" si="23"/>
        <v>245.28509974150128</v>
      </c>
      <c r="S193" s="40"/>
    </row>
    <row r="194" spans="2:19">
      <c r="B194" s="28">
        <v>12710</v>
      </c>
      <c r="C194" s="28">
        <v>235</v>
      </c>
      <c r="D194" s="28">
        <v>45</v>
      </c>
      <c r="E194" s="28">
        <v>18</v>
      </c>
      <c r="F194" s="29" t="s">
        <v>178</v>
      </c>
      <c r="G194" s="28" t="s">
        <v>143</v>
      </c>
      <c r="H194" s="30"/>
      <c r="I194" s="29" t="s">
        <v>1</v>
      </c>
      <c r="J194" s="29" t="s">
        <v>2</v>
      </c>
      <c r="K194" s="29">
        <v>71</v>
      </c>
      <c r="L194" s="29">
        <v>2</v>
      </c>
      <c r="M194" s="29" t="s">
        <v>37</v>
      </c>
      <c r="N194" s="41">
        <v>8807622112294</v>
      </c>
      <c r="O194" s="31">
        <v>223.31577492724648</v>
      </c>
      <c r="P194" s="32">
        <f t="shared" si="21"/>
        <v>276.91156090978563</v>
      </c>
      <c r="Q194" s="32">
        <f t="shared" si="22"/>
        <v>223.31577492724648</v>
      </c>
      <c r="R194" s="32">
        <f t="shared" si="23"/>
        <v>276.91156090978563</v>
      </c>
      <c r="S194" s="33"/>
    </row>
    <row r="195" spans="2:19">
      <c r="B195" s="34">
        <v>12335</v>
      </c>
      <c r="C195" s="34">
        <v>235</v>
      </c>
      <c r="D195" s="34">
        <v>45</v>
      </c>
      <c r="E195" s="34">
        <v>18</v>
      </c>
      <c r="F195" s="35" t="s">
        <v>135</v>
      </c>
      <c r="G195" s="34" t="s">
        <v>161</v>
      </c>
      <c r="H195" s="36" t="s">
        <v>0</v>
      </c>
      <c r="I195" s="35" t="s">
        <v>3</v>
      </c>
      <c r="J195" s="35" t="s">
        <v>2</v>
      </c>
      <c r="K195" s="35">
        <v>72</v>
      </c>
      <c r="L195" s="35">
        <v>2</v>
      </c>
      <c r="M195" s="35" t="s">
        <v>37</v>
      </c>
      <c r="N195" s="37">
        <v>8807622233500</v>
      </c>
      <c r="O195" s="38">
        <v>229.5</v>
      </c>
      <c r="P195" s="39">
        <f t="shared" si="21"/>
        <v>284.58</v>
      </c>
      <c r="Q195" s="39">
        <f t="shared" si="22"/>
        <v>229.5</v>
      </c>
      <c r="R195" s="39">
        <f t="shared" si="23"/>
        <v>284.58</v>
      </c>
      <c r="S195" s="40"/>
    </row>
    <row r="196" spans="2:19">
      <c r="B196" s="28">
        <v>12726</v>
      </c>
      <c r="C196" s="28">
        <v>245</v>
      </c>
      <c r="D196" s="28">
        <v>45</v>
      </c>
      <c r="E196" s="28">
        <v>18</v>
      </c>
      <c r="F196" s="29" t="s">
        <v>135</v>
      </c>
      <c r="G196" s="28" t="s">
        <v>179</v>
      </c>
      <c r="H196" s="30" t="s">
        <v>0</v>
      </c>
      <c r="I196" s="29" t="s">
        <v>3</v>
      </c>
      <c r="J196" s="29" t="s">
        <v>2</v>
      </c>
      <c r="K196" s="29">
        <v>72</v>
      </c>
      <c r="L196" s="29">
        <v>2</v>
      </c>
      <c r="M196" s="29" t="s">
        <v>37</v>
      </c>
      <c r="N196" s="41">
        <v>8807622272608</v>
      </c>
      <c r="O196" s="31">
        <v>230.5</v>
      </c>
      <c r="P196" s="32">
        <f t="shared" si="21"/>
        <v>285.82</v>
      </c>
      <c r="Q196" s="32">
        <f t="shared" si="22"/>
        <v>230.5</v>
      </c>
      <c r="R196" s="32">
        <f t="shared" si="23"/>
        <v>285.82</v>
      </c>
      <c r="S196" s="33"/>
    </row>
    <row r="197" spans="2:19">
      <c r="B197" s="34">
        <v>12734</v>
      </c>
      <c r="C197" s="34">
        <v>255</v>
      </c>
      <c r="D197" s="34">
        <v>45</v>
      </c>
      <c r="E197" s="34">
        <v>18</v>
      </c>
      <c r="F197" s="35" t="s">
        <v>135</v>
      </c>
      <c r="G197" s="34" t="s">
        <v>180</v>
      </c>
      <c r="H197" s="36" t="s">
        <v>0</v>
      </c>
      <c r="I197" s="35" t="s">
        <v>3</v>
      </c>
      <c r="J197" s="35" t="s">
        <v>2</v>
      </c>
      <c r="K197" s="35">
        <v>72</v>
      </c>
      <c r="L197" s="35">
        <v>2</v>
      </c>
      <c r="M197" s="35" t="s">
        <v>37</v>
      </c>
      <c r="N197" s="37">
        <v>8807622273407</v>
      </c>
      <c r="O197" s="38">
        <v>242.78571428571431</v>
      </c>
      <c r="P197" s="39">
        <f t="shared" si="21"/>
        <v>301.05428571428575</v>
      </c>
      <c r="Q197" s="39">
        <f t="shared" si="22"/>
        <v>242.78571428571431</v>
      </c>
      <c r="R197" s="39">
        <f t="shared" si="23"/>
        <v>301.05428571428575</v>
      </c>
      <c r="S197" s="40"/>
    </row>
    <row r="198" spans="2:19">
      <c r="B198" s="28">
        <v>14099</v>
      </c>
      <c r="C198" s="28">
        <v>225</v>
      </c>
      <c r="D198" s="28">
        <v>45</v>
      </c>
      <c r="E198" s="28">
        <v>19</v>
      </c>
      <c r="F198" s="29" t="s">
        <v>135</v>
      </c>
      <c r="G198" s="28" t="s">
        <v>181</v>
      </c>
      <c r="H198" s="30" t="s">
        <v>0</v>
      </c>
      <c r="I198" s="29" t="s">
        <v>3</v>
      </c>
      <c r="J198" s="29" t="s">
        <v>2</v>
      </c>
      <c r="K198" s="29">
        <v>70</v>
      </c>
      <c r="L198" s="29">
        <v>2</v>
      </c>
      <c r="M198" s="29" t="s">
        <v>37</v>
      </c>
      <c r="N198" s="41">
        <v>8807622409905</v>
      </c>
      <c r="O198" s="31">
        <v>285.75142857142862</v>
      </c>
      <c r="P198" s="32">
        <f t="shared" si="21"/>
        <v>354.33177142857147</v>
      </c>
      <c r="Q198" s="32">
        <f t="shared" si="22"/>
        <v>285.75142857142862</v>
      </c>
      <c r="R198" s="32">
        <f t="shared" si="23"/>
        <v>354.33177142857147</v>
      </c>
      <c r="S198" s="33"/>
    </row>
    <row r="199" spans="2:19">
      <c r="B199" s="34">
        <v>12309</v>
      </c>
      <c r="C199" s="34">
        <v>235</v>
      </c>
      <c r="D199" s="34">
        <v>45</v>
      </c>
      <c r="E199" s="34">
        <v>19</v>
      </c>
      <c r="F199" s="35" t="s">
        <v>111</v>
      </c>
      <c r="G199" s="34" t="s">
        <v>182</v>
      </c>
      <c r="H199" s="36"/>
      <c r="I199" s="35" t="s">
        <v>1</v>
      </c>
      <c r="J199" s="35" t="s">
        <v>2</v>
      </c>
      <c r="K199" s="35">
        <v>71</v>
      </c>
      <c r="L199" s="35">
        <v>2</v>
      </c>
      <c r="M199" s="35" t="s">
        <v>37</v>
      </c>
      <c r="N199" s="37">
        <v>8807622230905</v>
      </c>
      <c r="O199" s="38">
        <v>269.10793650793653</v>
      </c>
      <c r="P199" s="39">
        <f t="shared" si="21"/>
        <v>333.6938412698413</v>
      </c>
      <c r="Q199" s="39">
        <f t="shared" si="22"/>
        <v>269.10793650793653</v>
      </c>
      <c r="R199" s="39">
        <f t="shared" si="23"/>
        <v>333.6938412698413</v>
      </c>
      <c r="S199" s="40"/>
    </row>
    <row r="200" spans="2:19">
      <c r="B200" s="28">
        <v>12584</v>
      </c>
      <c r="C200" s="28">
        <v>245</v>
      </c>
      <c r="D200" s="28">
        <v>45</v>
      </c>
      <c r="E200" s="28">
        <v>19</v>
      </c>
      <c r="F200" s="29" t="s">
        <v>135</v>
      </c>
      <c r="G200" s="28" t="s">
        <v>183</v>
      </c>
      <c r="H200" s="30" t="s">
        <v>0</v>
      </c>
      <c r="I200" s="29" t="s">
        <v>3</v>
      </c>
      <c r="J200" s="29" t="s">
        <v>2</v>
      </c>
      <c r="K200" s="29">
        <v>72</v>
      </c>
      <c r="L200" s="29">
        <v>2</v>
      </c>
      <c r="M200" s="29" t="s">
        <v>37</v>
      </c>
      <c r="N200" s="41">
        <v>8807622258404</v>
      </c>
      <c r="O200" s="31">
        <v>290.7</v>
      </c>
      <c r="P200" s="32">
        <f t="shared" si="21"/>
        <v>360.46799999999996</v>
      </c>
      <c r="Q200" s="32">
        <f t="shared" si="22"/>
        <v>290.7</v>
      </c>
      <c r="R200" s="32">
        <f t="shared" si="23"/>
        <v>360.46799999999996</v>
      </c>
      <c r="S200" s="33"/>
    </row>
    <row r="201" spans="2:19">
      <c r="B201" s="34">
        <v>13524</v>
      </c>
      <c r="C201" s="34">
        <v>255</v>
      </c>
      <c r="D201" s="34">
        <v>45</v>
      </c>
      <c r="E201" s="34">
        <v>19</v>
      </c>
      <c r="F201" s="35" t="s">
        <v>135</v>
      </c>
      <c r="G201" s="34" t="s">
        <v>184</v>
      </c>
      <c r="H201" s="36" t="s">
        <v>0</v>
      </c>
      <c r="I201" s="35" t="s">
        <v>3</v>
      </c>
      <c r="J201" s="35" t="s">
        <v>4</v>
      </c>
      <c r="K201" s="35">
        <v>69</v>
      </c>
      <c r="L201" s="35">
        <v>1</v>
      </c>
      <c r="M201" s="35" t="s">
        <v>37</v>
      </c>
      <c r="N201" s="37">
        <v>8807622352409</v>
      </c>
      <c r="O201" s="38">
        <v>309.89999999999998</v>
      </c>
      <c r="P201" s="39">
        <f t="shared" si="21"/>
        <v>384.27599999999995</v>
      </c>
      <c r="Q201" s="39">
        <f t="shared" si="22"/>
        <v>309.89999999999998</v>
      </c>
      <c r="R201" s="39">
        <f t="shared" si="23"/>
        <v>384.27599999999995</v>
      </c>
      <c r="S201" s="40"/>
    </row>
    <row r="202" spans="2:19">
      <c r="B202" s="28">
        <v>13620</v>
      </c>
      <c r="C202" s="28">
        <v>275</v>
      </c>
      <c r="D202" s="28">
        <v>45</v>
      </c>
      <c r="E202" s="28">
        <v>19</v>
      </c>
      <c r="F202" s="29" t="s">
        <v>111</v>
      </c>
      <c r="G202" s="28" t="s">
        <v>185</v>
      </c>
      <c r="H202" s="30" t="s">
        <v>0</v>
      </c>
      <c r="I202" s="29" t="s">
        <v>3</v>
      </c>
      <c r="J202" s="29" t="s">
        <v>4</v>
      </c>
      <c r="K202" s="29">
        <v>70</v>
      </c>
      <c r="L202" s="29">
        <v>1</v>
      </c>
      <c r="M202" s="29" t="s">
        <v>37</v>
      </c>
      <c r="N202" s="41">
        <v>8807622362002</v>
      </c>
      <c r="O202" s="31">
        <v>287.84763406940061</v>
      </c>
      <c r="P202" s="32">
        <f t="shared" si="21"/>
        <v>356.93106624605673</v>
      </c>
      <c r="Q202" s="32">
        <f t="shared" si="22"/>
        <v>287.84763406940061</v>
      </c>
      <c r="R202" s="32">
        <f t="shared" si="23"/>
        <v>356.93106624605673</v>
      </c>
      <c r="S202" s="33"/>
    </row>
    <row r="203" spans="2:19">
      <c r="B203" s="34">
        <v>14289</v>
      </c>
      <c r="C203" s="34">
        <v>285</v>
      </c>
      <c r="D203" s="34">
        <v>45</v>
      </c>
      <c r="E203" s="34">
        <v>19</v>
      </c>
      <c r="F203" s="35" t="s">
        <v>111</v>
      </c>
      <c r="G203" s="34" t="s">
        <v>186</v>
      </c>
      <c r="H203" s="36" t="s">
        <v>0</v>
      </c>
      <c r="I203" s="35" t="s">
        <v>3</v>
      </c>
      <c r="J203" s="35" t="s">
        <v>4</v>
      </c>
      <c r="K203" s="35">
        <v>71</v>
      </c>
      <c r="L203" s="35">
        <v>1</v>
      </c>
      <c r="M203" s="35" t="s">
        <v>37</v>
      </c>
      <c r="N203" s="37">
        <v>8807622428906</v>
      </c>
      <c r="O203" s="38">
        <v>315.60000000000002</v>
      </c>
      <c r="P203" s="39">
        <f t="shared" si="21"/>
        <v>391.34400000000005</v>
      </c>
      <c r="Q203" s="39">
        <f t="shared" si="22"/>
        <v>315.60000000000002</v>
      </c>
      <c r="R203" s="39">
        <f t="shared" si="23"/>
        <v>391.34400000000005</v>
      </c>
      <c r="S203" s="40"/>
    </row>
    <row r="204" spans="2:19">
      <c r="B204" s="28">
        <v>15090</v>
      </c>
      <c r="C204" s="28">
        <v>245</v>
      </c>
      <c r="D204" s="28">
        <v>45</v>
      </c>
      <c r="E204" s="28">
        <v>20</v>
      </c>
      <c r="F204" s="29" t="s">
        <v>135</v>
      </c>
      <c r="G204" s="28" t="s">
        <v>180</v>
      </c>
      <c r="H204" s="30" t="s">
        <v>0</v>
      </c>
      <c r="I204" s="29" t="s">
        <v>3</v>
      </c>
      <c r="J204" s="29" t="s">
        <v>2</v>
      </c>
      <c r="K204" s="29">
        <v>71</v>
      </c>
      <c r="L204" s="29">
        <v>2</v>
      </c>
      <c r="M204" s="29" t="s">
        <v>37</v>
      </c>
      <c r="N204" s="41">
        <v>8807622509001</v>
      </c>
      <c r="O204" s="31">
        <v>337.98169583365461</v>
      </c>
      <c r="P204" s="32">
        <f t="shared" si="21"/>
        <v>419.0973028337317</v>
      </c>
      <c r="Q204" s="32">
        <f t="shared" si="22"/>
        <v>337.98169583365461</v>
      </c>
      <c r="R204" s="32">
        <f t="shared" si="23"/>
        <v>419.0973028337317</v>
      </c>
      <c r="S204" s="33"/>
    </row>
    <row r="205" spans="2:19">
      <c r="B205" s="34">
        <v>14288</v>
      </c>
      <c r="C205" s="34">
        <v>255</v>
      </c>
      <c r="D205" s="34">
        <v>45</v>
      </c>
      <c r="E205" s="34">
        <v>20</v>
      </c>
      <c r="F205" s="35" t="s">
        <v>111</v>
      </c>
      <c r="G205" s="34" t="s">
        <v>187</v>
      </c>
      <c r="H205" s="36" t="s">
        <v>0</v>
      </c>
      <c r="I205" s="35" t="s">
        <v>3</v>
      </c>
      <c r="J205" s="35" t="s">
        <v>4</v>
      </c>
      <c r="K205" s="35">
        <v>72</v>
      </c>
      <c r="L205" s="35">
        <v>2</v>
      </c>
      <c r="M205" s="35" t="s">
        <v>37</v>
      </c>
      <c r="N205" s="37">
        <v>8807622428807</v>
      </c>
      <c r="O205" s="38">
        <v>354.95088838297471</v>
      </c>
      <c r="P205" s="39">
        <f t="shared" si="21"/>
        <v>440.13910159488864</v>
      </c>
      <c r="Q205" s="39">
        <f t="shared" si="22"/>
        <v>354.95088838297471</v>
      </c>
      <c r="R205" s="39">
        <f t="shared" si="23"/>
        <v>440.13910159488864</v>
      </c>
      <c r="S205" s="40"/>
    </row>
    <row r="206" spans="2:19">
      <c r="B206" s="28">
        <v>14722</v>
      </c>
      <c r="C206" s="28">
        <v>265</v>
      </c>
      <c r="D206" s="28">
        <v>45</v>
      </c>
      <c r="E206" s="28">
        <v>20</v>
      </c>
      <c r="F206" s="29" t="s">
        <v>111</v>
      </c>
      <c r="G206" s="28" t="s">
        <v>188</v>
      </c>
      <c r="H206" s="30" t="s">
        <v>0</v>
      </c>
      <c r="I206" s="29" t="s">
        <v>1</v>
      </c>
      <c r="J206" s="29" t="s">
        <v>3</v>
      </c>
      <c r="K206" s="29">
        <v>70</v>
      </c>
      <c r="L206" s="29">
        <v>1</v>
      </c>
      <c r="M206" s="29" t="s">
        <v>37</v>
      </c>
      <c r="N206" s="41">
        <v>8807622111099</v>
      </c>
      <c r="O206" s="31">
        <v>330.9</v>
      </c>
      <c r="P206" s="32">
        <f t="shared" si="21"/>
        <v>410.31599999999997</v>
      </c>
      <c r="Q206" s="32">
        <f t="shared" si="22"/>
        <v>330.9</v>
      </c>
      <c r="R206" s="32">
        <f t="shared" si="23"/>
        <v>410.31599999999997</v>
      </c>
      <c r="S206" s="33"/>
    </row>
    <row r="207" spans="2:19">
      <c r="B207" s="34">
        <v>15081</v>
      </c>
      <c r="C207" s="34">
        <v>275</v>
      </c>
      <c r="D207" s="34">
        <v>45</v>
      </c>
      <c r="E207" s="34">
        <v>20</v>
      </c>
      <c r="F207" s="35" t="s">
        <v>111</v>
      </c>
      <c r="G207" s="34" t="s">
        <v>165</v>
      </c>
      <c r="H207" s="36" t="s">
        <v>0</v>
      </c>
      <c r="I207" s="35" t="s">
        <v>3</v>
      </c>
      <c r="J207" s="35" t="s">
        <v>4</v>
      </c>
      <c r="K207" s="35">
        <v>72</v>
      </c>
      <c r="L207" s="35">
        <v>2</v>
      </c>
      <c r="M207" s="35" t="s">
        <v>37</v>
      </c>
      <c r="N207" s="37">
        <v>8807622508103</v>
      </c>
      <c r="O207" s="38">
        <v>350.32292677861471</v>
      </c>
      <c r="P207" s="39">
        <f t="shared" si="21"/>
        <v>434.40042920548223</v>
      </c>
      <c r="Q207" s="39">
        <f t="shared" si="22"/>
        <v>350.32292677861471</v>
      </c>
      <c r="R207" s="39">
        <f t="shared" si="23"/>
        <v>434.40042920548223</v>
      </c>
      <c r="S207" s="40"/>
    </row>
    <row r="208" spans="2:19">
      <c r="B208" s="28">
        <v>15466</v>
      </c>
      <c r="C208" s="28">
        <v>285</v>
      </c>
      <c r="D208" s="28">
        <v>45</v>
      </c>
      <c r="E208" s="28">
        <v>22</v>
      </c>
      <c r="F208" s="29" t="s">
        <v>9</v>
      </c>
      <c r="G208" s="28" t="s">
        <v>189</v>
      </c>
      <c r="H208" s="30" t="s">
        <v>79</v>
      </c>
      <c r="I208" s="29" t="s">
        <v>3</v>
      </c>
      <c r="J208" s="29" t="s">
        <v>2</v>
      </c>
      <c r="K208" s="29">
        <v>72</v>
      </c>
      <c r="L208" s="29">
        <v>2</v>
      </c>
      <c r="M208" s="29" t="s">
        <v>37</v>
      </c>
      <c r="N208" s="41" t="s">
        <v>190</v>
      </c>
      <c r="O208" s="31">
        <v>368.85047318611987</v>
      </c>
      <c r="P208" s="32">
        <f t="shared" si="21"/>
        <v>457.37458675078864</v>
      </c>
      <c r="Q208" s="32">
        <f t="shared" si="22"/>
        <v>368.85047318611987</v>
      </c>
      <c r="R208" s="32">
        <f t="shared" si="23"/>
        <v>457.37458675078864</v>
      </c>
      <c r="S208" s="33"/>
    </row>
    <row r="209" spans="2:19">
      <c r="B209" s="34">
        <v>15452</v>
      </c>
      <c r="C209" s="34">
        <v>305</v>
      </c>
      <c r="D209" s="34">
        <v>45</v>
      </c>
      <c r="E209" s="34">
        <v>22</v>
      </c>
      <c r="F209" s="35" t="s">
        <v>9</v>
      </c>
      <c r="G209" s="34" t="s">
        <v>191</v>
      </c>
      <c r="H209" s="36" t="s">
        <v>79</v>
      </c>
      <c r="I209" s="35" t="s">
        <v>3</v>
      </c>
      <c r="J209" s="35" t="s">
        <v>2</v>
      </c>
      <c r="K209" s="35">
        <v>72</v>
      </c>
      <c r="L209" s="35">
        <v>2</v>
      </c>
      <c r="M209" s="35" t="s">
        <v>37</v>
      </c>
      <c r="N209" s="37" t="s">
        <v>192</v>
      </c>
      <c r="O209" s="38">
        <v>399.99406249999998</v>
      </c>
      <c r="P209" s="39">
        <f t="shared" si="21"/>
        <v>495.9926375</v>
      </c>
      <c r="Q209" s="39">
        <f t="shared" si="22"/>
        <v>399.99406249999998</v>
      </c>
      <c r="R209" s="39">
        <f t="shared" si="23"/>
        <v>495.9926375</v>
      </c>
      <c r="S209" s="40"/>
    </row>
    <row r="210" spans="2:19">
      <c r="B210" s="24"/>
      <c r="C210" s="24"/>
      <c r="D210" s="24" t="s">
        <v>193</v>
      </c>
      <c r="E210" s="24"/>
      <c r="F210" s="24"/>
      <c r="G210" s="24"/>
      <c r="H210" s="24"/>
      <c r="I210" s="24"/>
      <c r="J210" s="24"/>
      <c r="K210" s="24"/>
      <c r="L210" s="24"/>
      <c r="M210" s="25"/>
      <c r="N210" s="25"/>
      <c r="O210" s="42"/>
      <c r="P210" s="24"/>
      <c r="Q210" s="24"/>
      <c r="R210" s="24"/>
      <c r="S210" s="27"/>
    </row>
    <row r="211" spans="2:19">
      <c r="B211" s="28">
        <v>12729</v>
      </c>
      <c r="C211" s="28">
        <v>205</v>
      </c>
      <c r="D211" s="28">
        <v>40</v>
      </c>
      <c r="E211" s="28">
        <v>16</v>
      </c>
      <c r="F211" s="29" t="s">
        <v>135</v>
      </c>
      <c r="G211" s="28" t="s">
        <v>194</v>
      </c>
      <c r="H211" s="30"/>
      <c r="I211" s="29" t="s">
        <v>1</v>
      </c>
      <c r="J211" s="29" t="s">
        <v>2</v>
      </c>
      <c r="K211" s="29">
        <v>71</v>
      </c>
      <c r="L211" s="29">
        <v>2</v>
      </c>
      <c r="M211" s="29" t="s">
        <v>37</v>
      </c>
      <c r="N211" s="41">
        <v>8807622272905</v>
      </c>
      <c r="O211" s="31">
        <v>120.85333333333335</v>
      </c>
      <c r="P211" s="32">
        <f t="shared" ref="P211:P232" si="24">O211*1.24</f>
        <v>149.85813333333337</v>
      </c>
      <c r="Q211" s="32">
        <f t="shared" ref="Q211:Q232" si="25">O211*(1-$R$7)</f>
        <v>120.85333333333335</v>
      </c>
      <c r="R211" s="32">
        <f t="shared" ref="R211:R232" si="26">P211*(1-$R$7)</f>
        <v>149.85813333333337</v>
      </c>
      <c r="S211" s="33"/>
    </row>
    <row r="212" spans="2:19">
      <c r="B212" s="34">
        <v>12346</v>
      </c>
      <c r="C212" s="34">
        <v>205</v>
      </c>
      <c r="D212" s="34">
        <v>40</v>
      </c>
      <c r="E212" s="34">
        <v>17</v>
      </c>
      <c r="F212" s="35" t="s">
        <v>135</v>
      </c>
      <c r="G212" s="34" t="s">
        <v>170</v>
      </c>
      <c r="H212" s="36" t="s">
        <v>0</v>
      </c>
      <c r="I212" s="35" t="s">
        <v>1</v>
      </c>
      <c r="J212" s="35" t="s">
        <v>2</v>
      </c>
      <c r="K212" s="35">
        <v>72</v>
      </c>
      <c r="L212" s="35">
        <v>2</v>
      </c>
      <c r="M212" s="35" t="s">
        <v>37</v>
      </c>
      <c r="N212" s="37">
        <v>8807622234606</v>
      </c>
      <c r="O212" s="38">
        <v>141.96795422705176</v>
      </c>
      <c r="P212" s="39">
        <f t="shared" si="24"/>
        <v>176.04026324154418</v>
      </c>
      <c r="Q212" s="39">
        <f t="shared" si="25"/>
        <v>141.96795422705176</v>
      </c>
      <c r="R212" s="39">
        <f t="shared" si="26"/>
        <v>176.04026324154418</v>
      </c>
      <c r="S212" s="40"/>
    </row>
    <row r="213" spans="2:19">
      <c r="B213" s="28">
        <v>12349</v>
      </c>
      <c r="C213" s="28">
        <v>215</v>
      </c>
      <c r="D213" s="28">
        <v>40</v>
      </c>
      <c r="E213" s="28">
        <v>17</v>
      </c>
      <c r="F213" s="29" t="s">
        <v>135</v>
      </c>
      <c r="G213" s="28" t="s">
        <v>171</v>
      </c>
      <c r="H213" s="30" t="s">
        <v>0</v>
      </c>
      <c r="I213" s="29" t="s">
        <v>1</v>
      </c>
      <c r="J213" s="29" t="s">
        <v>2</v>
      </c>
      <c r="K213" s="29">
        <v>72</v>
      </c>
      <c r="L213" s="29">
        <v>2</v>
      </c>
      <c r="M213" s="29" t="s">
        <v>37</v>
      </c>
      <c r="N213" s="41">
        <v>8807622234903</v>
      </c>
      <c r="O213" s="31">
        <v>155.27672131147543</v>
      </c>
      <c r="P213" s="32">
        <f t="shared" si="24"/>
        <v>192.54313442622953</v>
      </c>
      <c r="Q213" s="32">
        <f t="shared" si="25"/>
        <v>155.27672131147543</v>
      </c>
      <c r="R213" s="32">
        <f t="shared" si="26"/>
        <v>192.54313442622953</v>
      </c>
      <c r="S213" s="33"/>
    </row>
    <row r="214" spans="2:19">
      <c r="B214" s="34">
        <v>12334</v>
      </c>
      <c r="C214" s="34">
        <v>235</v>
      </c>
      <c r="D214" s="34">
        <v>40</v>
      </c>
      <c r="E214" s="34">
        <v>17</v>
      </c>
      <c r="F214" s="35" t="s">
        <v>135</v>
      </c>
      <c r="G214" s="34" t="s">
        <v>138</v>
      </c>
      <c r="H214" s="36" t="s">
        <v>0</v>
      </c>
      <c r="I214" s="35" t="s">
        <v>3</v>
      </c>
      <c r="J214" s="35" t="s">
        <v>2</v>
      </c>
      <c r="K214" s="35">
        <v>72</v>
      </c>
      <c r="L214" s="35">
        <v>2</v>
      </c>
      <c r="M214" s="35" t="s">
        <v>37</v>
      </c>
      <c r="N214" s="37">
        <v>8807622233401</v>
      </c>
      <c r="O214" s="38">
        <v>167.54220779220782</v>
      </c>
      <c r="P214" s="39">
        <f t="shared" si="24"/>
        <v>207.75233766233768</v>
      </c>
      <c r="Q214" s="39">
        <f t="shared" si="25"/>
        <v>167.54220779220782</v>
      </c>
      <c r="R214" s="39">
        <f t="shared" si="26"/>
        <v>207.75233766233768</v>
      </c>
      <c r="S214" s="40"/>
    </row>
    <row r="215" spans="2:19">
      <c r="B215" s="28">
        <v>14089</v>
      </c>
      <c r="C215" s="28">
        <v>245</v>
      </c>
      <c r="D215" s="28">
        <v>40</v>
      </c>
      <c r="E215" s="28">
        <v>17</v>
      </c>
      <c r="F215" s="29" t="s">
        <v>135</v>
      </c>
      <c r="G215" s="28" t="s">
        <v>195</v>
      </c>
      <c r="H215" s="30" t="s">
        <v>0</v>
      </c>
      <c r="I215" s="29" t="s">
        <v>3</v>
      </c>
      <c r="J215" s="29" t="s">
        <v>2</v>
      </c>
      <c r="K215" s="29">
        <v>68</v>
      </c>
      <c r="L215" s="29">
        <v>1</v>
      </c>
      <c r="M215" s="29" t="s">
        <v>37</v>
      </c>
      <c r="N215" s="41">
        <v>8807622408908</v>
      </c>
      <c r="O215" s="31">
        <v>182.82500000000002</v>
      </c>
      <c r="P215" s="32">
        <f t="shared" si="24"/>
        <v>226.70300000000003</v>
      </c>
      <c r="Q215" s="32">
        <f t="shared" si="25"/>
        <v>182.82500000000002</v>
      </c>
      <c r="R215" s="32">
        <f t="shared" si="26"/>
        <v>226.70300000000003</v>
      </c>
      <c r="S215" s="33"/>
    </row>
    <row r="216" spans="2:19">
      <c r="B216" s="34">
        <v>12731</v>
      </c>
      <c r="C216" s="34">
        <v>255</v>
      </c>
      <c r="D216" s="34">
        <v>40</v>
      </c>
      <c r="E216" s="34">
        <v>17</v>
      </c>
      <c r="F216" s="35" t="s">
        <v>135</v>
      </c>
      <c r="G216" s="34" t="s">
        <v>138</v>
      </c>
      <c r="H216" s="36"/>
      <c r="I216" s="35" t="s">
        <v>3</v>
      </c>
      <c r="J216" s="35" t="s">
        <v>2</v>
      </c>
      <c r="K216" s="35">
        <v>72</v>
      </c>
      <c r="L216" s="35">
        <v>2</v>
      </c>
      <c r="M216" s="35" t="s">
        <v>37</v>
      </c>
      <c r="N216" s="37">
        <v>8807622273100</v>
      </c>
      <c r="O216" s="38">
        <v>192.58993506493508</v>
      </c>
      <c r="P216" s="39">
        <f t="shared" si="24"/>
        <v>238.81151948051951</v>
      </c>
      <c r="Q216" s="39">
        <f t="shared" si="25"/>
        <v>192.58993506493508</v>
      </c>
      <c r="R216" s="39">
        <f t="shared" si="26"/>
        <v>238.81151948051951</v>
      </c>
      <c r="S216" s="40"/>
    </row>
    <row r="217" spans="2:19">
      <c r="B217" s="28">
        <v>13153</v>
      </c>
      <c r="C217" s="28">
        <v>205</v>
      </c>
      <c r="D217" s="28">
        <v>40</v>
      </c>
      <c r="E217" s="28">
        <v>18</v>
      </c>
      <c r="F217" s="29" t="s">
        <v>7</v>
      </c>
      <c r="G217" s="28" t="s">
        <v>196</v>
      </c>
      <c r="H217" s="30" t="s">
        <v>0</v>
      </c>
      <c r="I217" s="29" t="s">
        <v>3</v>
      </c>
      <c r="J217" s="29" t="s">
        <v>3</v>
      </c>
      <c r="K217" s="29">
        <v>72</v>
      </c>
      <c r="L217" s="29">
        <v>2</v>
      </c>
      <c r="M217" s="29" t="s">
        <v>60</v>
      </c>
      <c r="N217" s="41" t="s">
        <v>197</v>
      </c>
      <c r="O217" s="31">
        <v>170.992875</v>
      </c>
      <c r="P217" s="32">
        <f t="shared" si="24"/>
        <v>212.03116499999999</v>
      </c>
      <c r="Q217" s="32">
        <f t="shared" si="25"/>
        <v>170.992875</v>
      </c>
      <c r="R217" s="32">
        <f t="shared" si="26"/>
        <v>212.03116499999999</v>
      </c>
      <c r="S217" s="33"/>
    </row>
    <row r="218" spans="2:19">
      <c r="B218" s="34">
        <v>12350</v>
      </c>
      <c r="C218" s="34">
        <v>215</v>
      </c>
      <c r="D218" s="34">
        <v>40</v>
      </c>
      <c r="E218" s="34">
        <v>18</v>
      </c>
      <c r="F218" s="35" t="s">
        <v>135</v>
      </c>
      <c r="G218" s="34" t="s">
        <v>198</v>
      </c>
      <c r="H218" s="36" t="s">
        <v>0</v>
      </c>
      <c r="I218" s="35" t="s">
        <v>3</v>
      </c>
      <c r="J218" s="35" t="s">
        <v>2</v>
      </c>
      <c r="K218" s="35">
        <v>72</v>
      </c>
      <c r="L218" s="35">
        <v>2</v>
      </c>
      <c r="M218" s="35" t="s">
        <v>37</v>
      </c>
      <c r="N218" s="37">
        <v>8807622235009</v>
      </c>
      <c r="O218" s="38">
        <v>189.84018598904231</v>
      </c>
      <c r="P218" s="39">
        <f t="shared" si="24"/>
        <v>235.40183062641248</v>
      </c>
      <c r="Q218" s="39">
        <f t="shared" si="25"/>
        <v>189.84018598904231</v>
      </c>
      <c r="R218" s="39">
        <f t="shared" si="26"/>
        <v>235.40183062641248</v>
      </c>
      <c r="S218" s="40"/>
    </row>
    <row r="219" spans="2:19">
      <c r="B219" s="28">
        <v>12991</v>
      </c>
      <c r="C219" s="28">
        <v>225</v>
      </c>
      <c r="D219" s="28">
        <v>40</v>
      </c>
      <c r="E219" s="28">
        <v>18</v>
      </c>
      <c r="F219" s="29" t="s">
        <v>178</v>
      </c>
      <c r="G219" s="28" t="s">
        <v>174</v>
      </c>
      <c r="H219" s="30"/>
      <c r="I219" s="29" t="s">
        <v>1</v>
      </c>
      <c r="J219" s="29" t="s">
        <v>2</v>
      </c>
      <c r="K219" s="29">
        <v>69</v>
      </c>
      <c r="L219" s="29">
        <v>2</v>
      </c>
      <c r="M219" s="29" t="s">
        <v>37</v>
      </c>
      <c r="N219" s="41">
        <v>8807622111686</v>
      </c>
      <c r="O219" s="31">
        <v>169.48181818181817</v>
      </c>
      <c r="P219" s="32">
        <f t="shared" si="24"/>
        <v>210.15745454545453</v>
      </c>
      <c r="Q219" s="32">
        <f t="shared" si="25"/>
        <v>169.48181818181817</v>
      </c>
      <c r="R219" s="32">
        <f t="shared" si="26"/>
        <v>210.15745454545453</v>
      </c>
      <c r="S219" s="33"/>
    </row>
    <row r="220" spans="2:19">
      <c r="B220" s="34">
        <v>14768</v>
      </c>
      <c r="C220" s="34">
        <v>225</v>
      </c>
      <c r="D220" s="34">
        <v>40</v>
      </c>
      <c r="E220" s="34">
        <v>18</v>
      </c>
      <c r="F220" s="35" t="s">
        <v>135</v>
      </c>
      <c r="G220" s="34" t="s">
        <v>199</v>
      </c>
      <c r="H220" s="36" t="s">
        <v>0</v>
      </c>
      <c r="I220" s="35" t="s">
        <v>1</v>
      </c>
      <c r="J220" s="35" t="s">
        <v>4</v>
      </c>
      <c r="K220" s="35">
        <v>72</v>
      </c>
      <c r="L220" s="35">
        <v>2</v>
      </c>
      <c r="M220" s="35" t="s">
        <v>37</v>
      </c>
      <c r="N220" s="37">
        <v>8807622476808</v>
      </c>
      <c r="O220" s="38">
        <v>178.10974025974028</v>
      </c>
      <c r="P220" s="39">
        <f t="shared" si="24"/>
        <v>220.85607792207793</v>
      </c>
      <c r="Q220" s="39">
        <f t="shared" si="25"/>
        <v>178.10974025974028</v>
      </c>
      <c r="R220" s="39">
        <f t="shared" si="26"/>
        <v>220.85607792207793</v>
      </c>
      <c r="S220" s="40"/>
    </row>
    <row r="221" spans="2:19">
      <c r="B221" s="28">
        <v>12302</v>
      </c>
      <c r="C221" s="28">
        <v>235</v>
      </c>
      <c r="D221" s="28">
        <v>40</v>
      </c>
      <c r="E221" s="28">
        <v>18</v>
      </c>
      <c r="F221" s="29" t="s">
        <v>135</v>
      </c>
      <c r="G221" s="28" t="s">
        <v>195</v>
      </c>
      <c r="H221" s="30" t="s">
        <v>0</v>
      </c>
      <c r="I221" s="29" t="s">
        <v>3</v>
      </c>
      <c r="J221" s="29" t="s">
        <v>2</v>
      </c>
      <c r="K221" s="29">
        <v>72</v>
      </c>
      <c r="L221" s="29">
        <v>2</v>
      </c>
      <c r="M221" s="29" t="s">
        <v>37</v>
      </c>
      <c r="N221" s="41">
        <v>8807622230202</v>
      </c>
      <c r="O221" s="31">
        <v>197.81056430766233</v>
      </c>
      <c r="P221" s="32">
        <f t="shared" si="24"/>
        <v>245.28509974150128</v>
      </c>
      <c r="Q221" s="32">
        <f t="shared" si="25"/>
        <v>197.81056430766233</v>
      </c>
      <c r="R221" s="32">
        <f t="shared" si="26"/>
        <v>245.28509974150128</v>
      </c>
      <c r="S221" s="33"/>
    </row>
    <row r="222" spans="2:19">
      <c r="B222" s="34">
        <v>12312</v>
      </c>
      <c r="C222" s="34">
        <v>245</v>
      </c>
      <c r="D222" s="34">
        <v>40</v>
      </c>
      <c r="E222" s="34">
        <v>18</v>
      </c>
      <c r="F222" s="35" t="s">
        <v>135</v>
      </c>
      <c r="G222" s="34" t="s">
        <v>176</v>
      </c>
      <c r="H222" s="36" t="s">
        <v>0</v>
      </c>
      <c r="I222" s="35" t="s">
        <v>3</v>
      </c>
      <c r="J222" s="35" t="s">
        <v>2</v>
      </c>
      <c r="K222" s="35">
        <v>72</v>
      </c>
      <c r="L222" s="35">
        <v>2</v>
      </c>
      <c r="M222" s="35" t="s">
        <v>37</v>
      </c>
      <c r="N222" s="37">
        <v>8807622231209</v>
      </c>
      <c r="O222" s="38">
        <v>218.53354793607443</v>
      </c>
      <c r="P222" s="39">
        <f t="shared" si="24"/>
        <v>270.98159944073228</v>
      </c>
      <c r="Q222" s="39">
        <f t="shared" si="25"/>
        <v>218.53354793607443</v>
      </c>
      <c r="R222" s="39">
        <f t="shared" si="26"/>
        <v>270.98159944073228</v>
      </c>
      <c r="S222" s="40"/>
    </row>
    <row r="223" spans="2:19">
      <c r="B223" s="28">
        <v>12592</v>
      </c>
      <c r="C223" s="28">
        <v>255</v>
      </c>
      <c r="D223" s="28">
        <v>40</v>
      </c>
      <c r="E223" s="28">
        <v>18</v>
      </c>
      <c r="F223" s="29" t="s">
        <v>135</v>
      </c>
      <c r="G223" s="28" t="s">
        <v>177</v>
      </c>
      <c r="H223" s="30" t="s">
        <v>0</v>
      </c>
      <c r="I223" s="29" t="s">
        <v>3</v>
      </c>
      <c r="J223" s="29" t="s">
        <v>2</v>
      </c>
      <c r="K223" s="29">
        <v>74</v>
      </c>
      <c r="L223" s="29">
        <v>3</v>
      </c>
      <c r="M223" s="29" t="s">
        <v>37</v>
      </c>
      <c r="N223" s="41">
        <v>8807622259203</v>
      </c>
      <c r="O223" s="31">
        <v>254.75333333333333</v>
      </c>
      <c r="P223" s="32">
        <f t="shared" si="24"/>
        <v>315.89413333333334</v>
      </c>
      <c r="Q223" s="32">
        <f t="shared" si="25"/>
        <v>254.75333333333333</v>
      </c>
      <c r="R223" s="32">
        <f t="shared" si="26"/>
        <v>315.89413333333334</v>
      </c>
      <c r="S223" s="33"/>
    </row>
    <row r="224" spans="2:19">
      <c r="B224" s="34">
        <v>14111</v>
      </c>
      <c r="C224" s="34">
        <v>265</v>
      </c>
      <c r="D224" s="34">
        <v>40</v>
      </c>
      <c r="E224" s="34">
        <v>18</v>
      </c>
      <c r="F224" s="35" t="s">
        <v>135</v>
      </c>
      <c r="G224" s="34" t="s">
        <v>163</v>
      </c>
      <c r="H224" s="36" t="s">
        <v>0</v>
      </c>
      <c r="I224" s="35" t="s">
        <v>3</v>
      </c>
      <c r="J224" s="35" t="s">
        <v>2</v>
      </c>
      <c r="K224" s="35">
        <v>70</v>
      </c>
      <c r="L224" s="35">
        <v>1</v>
      </c>
      <c r="M224" s="35" t="s">
        <v>37</v>
      </c>
      <c r="N224" s="37">
        <v>8807622411106</v>
      </c>
      <c r="O224" s="38">
        <v>280.19269841269841</v>
      </c>
      <c r="P224" s="39">
        <f t="shared" si="24"/>
        <v>347.43894603174601</v>
      </c>
      <c r="Q224" s="39">
        <f t="shared" si="25"/>
        <v>280.19269841269841</v>
      </c>
      <c r="R224" s="39">
        <f t="shared" si="26"/>
        <v>347.43894603174601</v>
      </c>
      <c r="S224" s="40"/>
    </row>
    <row r="225" spans="2:19">
      <c r="B225" s="28">
        <v>14121</v>
      </c>
      <c r="C225" s="28">
        <v>225</v>
      </c>
      <c r="D225" s="28">
        <v>40</v>
      </c>
      <c r="E225" s="28">
        <v>19</v>
      </c>
      <c r="F225" s="29" t="s">
        <v>135</v>
      </c>
      <c r="G225" s="28" t="s">
        <v>200</v>
      </c>
      <c r="H225" s="30" t="s">
        <v>0</v>
      </c>
      <c r="I225" s="29" t="s">
        <v>3</v>
      </c>
      <c r="J225" s="29" t="s">
        <v>2</v>
      </c>
      <c r="K225" s="29">
        <v>69</v>
      </c>
      <c r="L225" s="29">
        <v>1</v>
      </c>
      <c r="M225" s="29" t="s">
        <v>37</v>
      </c>
      <c r="N225" s="41">
        <v>8807622412103</v>
      </c>
      <c r="O225" s="31">
        <v>299.41534913065448</v>
      </c>
      <c r="P225" s="32">
        <f t="shared" si="24"/>
        <v>371.27503292201158</v>
      </c>
      <c r="Q225" s="32">
        <f t="shared" si="25"/>
        <v>299.41534913065448</v>
      </c>
      <c r="R225" s="32">
        <f t="shared" si="26"/>
        <v>371.27503292201158</v>
      </c>
      <c r="S225" s="33"/>
    </row>
    <row r="226" spans="2:19">
      <c r="B226" s="34">
        <v>15089</v>
      </c>
      <c r="C226" s="34">
        <v>235</v>
      </c>
      <c r="D226" s="34">
        <v>40</v>
      </c>
      <c r="E226" s="34">
        <v>19</v>
      </c>
      <c r="F226" s="35" t="s">
        <v>135</v>
      </c>
      <c r="G226" s="34" t="s">
        <v>201</v>
      </c>
      <c r="H226" s="36" t="s">
        <v>0</v>
      </c>
      <c r="I226" s="35" t="s">
        <v>3</v>
      </c>
      <c r="J226" s="35" t="s">
        <v>2</v>
      </c>
      <c r="K226" s="35">
        <v>70</v>
      </c>
      <c r="L226" s="35">
        <v>2</v>
      </c>
      <c r="M226" s="35" t="s">
        <v>37</v>
      </c>
      <c r="N226" s="37">
        <v>8807622508905</v>
      </c>
      <c r="O226" s="38">
        <v>287.07411818569437</v>
      </c>
      <c r="P226" s="39">
        <f t="shared" si="24"/>
        <v>355.971906550261</v>
      </c>
      <c r="Q226" s="39">
        <f t="shared" si="25"/>
        <v>287.07411818569437</v>
      </c>
      <c r="R226" s="39">
        <f t="shared" si="26"/>
        <v>355.971906550261</v>
      </c>
      <c r="S226" s="40"/>
    </row>
    <row r="227" spans="2:19">
      <c r="B227" s="28">
        <v>12723</v>
      </c>
      <c r="C227" s="28">
        <v>245</v>
      </c>
      <c r="D227" s="28">
        <v>40</v>
      </c>
      <c r="E227" s="28">
        <v>19</v>
      </c>
      <c r="F227" s="29" t="s">
        <v>135</v>
      </c>
      <c r="G227" s="28" t="s">
        <v>161</v>
      </c>
      <c r="H227" s="30" t="s">
        <v>0</v>
      </c>
      <c r="I227" s="29" t="s">
        <v>3</v>
      </c>
      <c r="J227" s="29" t="s">
        <v>2</v>
      </c>
      <c r="K227" s="29">
        <v>72</v>
      </c>
      <c r="L227" s="29">
        <v>2</v>
      </c>
      <c r="M227" s="29" t="s">
        <v>37</v>
      </c>
      <c r="N227" s="41">
        <v>8807622272301</v>
      </c>
      <c r="O227" s="31">
        <v>265.39999999999998</v>
      </c>
      <c r="P227" s="32">
        <f t="shared" si="24"/>
        <v>329.09599999999995</v>
      </c>
      <c r="Q227" s="32">
        <f t="shared" si="25"/>
        <v>265.39999999999998</v>
      </c>
      <c r="R227" s="32">
        <f t="shared" si="26"/>
        <v>329.09599999999995</v>
      </c>
      <c r="S227" s="33"/>
    </row>
    <row r="228" spans="2:19">
      <c r="B228" s="34">
        <v>13519</v>
      </c>
      <c r="C228" s="34">
        <v>255</v>
      </c>
      <c r="D228" s="34">
        <v>40</v>
      </c>
      <c r="E228" s="34">
        <v>19</v>
      </c>
      <c r="F228" s="35" t="s">
        <v>135</v>
      </c>
      <c r="G228" s="34" t="s">
        <v>179</v>
      </c>
      <c r="H228" s="36" t="s">
        <v>0</v>
      </c>
      <c r="I228" s="35" t="s">
        <v>3</v>
      </c>
      <c r="J228" s="35" t="s">
        <v>4</v>
      </c>
      <c r="K228" s="35">
        <v>69</v>
      </c>
      <c r="L228" s="35">
        <v>1</v>
      </c>
      <c r="M228" s="35" t="s">
        <v>37</v>
      </c>
      <c r="N228" s="37">
        <v>8807622351907</v>
      </c>
      <c r="O228" s="38">
        <v>279.54000000000002</v>
      </c>
      <c r="P228" s="39">
        <f t="shared" si="24"/>
        <v>346.62960000000004</v>
      </c>
      <c r="Q228" s="39">
        <f t="shared" si="25"/>
        <v>279.54000000000002</v>
      </c>
      <c r="R228" s="39">
        <f t="shared" si="26"/>
        <v>346.62960000000004</v>
      </c>
      <c r="S228" s="40"/>
    </row>
    <row r="229" spans="2:19">
      <c r="B229" s="28">
        <v>13520</v>
      </c>
      <c r="C229" s="28">
        <v>275</v>
      </c>
      <c r="D229" s="28">
        <v>40</v>
      </c>
      <c r="E229" s="28">
        <v>19</v>
      </c>
      <c r="F229" s="29" t="s">
        <v>135</v>
      </c>
      <c r="G229" s="28" t="s">
        <v>202</v>
      </c>
      <c r="H229" s="30" t="s">
        <v>0</v>
      </c>
      <c r="I229" s="29" t="s">
        <v>2</v>
      </c>
      <c r="J229" s="29" t="s">
        <v>4</v>
      </c>
      <c r="K229" s="29">
        <v>70</v>
      </c>
      <c r="L229" s="29">
        <v>1</v>
      </c>
      <c r="M229" s="29" t="s">
        <v>37</v>
      </c>
      <c r="N229" s="41">
        <v>8807622352003</v>
      </c>
      <c r="O229" s="31">
        <v>341.8</v>
      </c>
      <c r="P229" s="32">
        <f t="shared" si="24"/>
        <v>423.83199999999999</v>
      </c>
      <c r="Q229" s="32">
        <f t="shared" si="25"/>
        <v>341.8</v>
      </c>
      <c r="R229" s="32">
        <f t="shared" si="26"/>
        <v>423.83199999999999</v>
      </c>
      <c r="S229" s="33"/>
    </row>
    <row r="230" spans="2:19">
      <c r="B230" s="34">
        <v>14106</v>
      </c>
      <c r="C230" s="34">
        <v>245</v>
      </c>
      <c r="D230" s="34">
        <v>40</v>
      </c>
      <c r="E230" s="34">
        <v>20</v>
      </c>
      <c r="F230" s="35" t="s">
        <v>135</v>
      </c>
      <c r="G230" s="34" t="s">
        <v>177</v>
      </c>
      <c r="H230" s="36" t="s">
        <v>0</v>
      </c>
      <c r="I230" s="35" t="s">
        <v>3</v>
      </c>
      <c r="J230" s="35" t="s">
        <v>4</v>
      </c>
      <c r="K230" s="35">
        <v>71</v>
      </c>
      <c r="L230" s="35">
        <v>2</v>
      </c>
      <c r="M230" s="35" t="s">
        <v>37</v>
      </c>
      <c r="N230" s="37">
        <v>8807622410604</v>
      </c>
      <c r="O230" s="38">
        <v>323.7</v>
      </c>
      <c r="P230" s="39">
        <f t="shared" si="24"/>
        <v>401.38799999999998</v>
      </c>
      <c r="Q230" s="39">
        <f t="shared" si="25"/>
        <v>323.7</v>
      </c>
      <c r="R230" s="39">
        <f t="shared" si="26"/>
        <v>401.38799999999998</v>
      </c>
      <c r="S230" s="40"/>
    </row>
    <row r="231" spans="2:19">
      <c r="B231" s="28">
        <v>14114</v>
      </c>
      <c r="C231" s="28">
        <v>275</v>
      </c>
      <c r="D231" s="28">
        <v>40</v>
      </c>
      <c r="E231" s="28">
        <v>20</v>
      </c>
      <c r="F231" s="29" t="s">
        <v>135</v>
      </c>
      <c r="G231" s="28" t="s">
        <v>203</v>
      </c>
      <c r="H231" s="30" t="s">
        <v>204</v>
      </c>
      <c r="I231" s="29" t="s">
        <v>3</v>
      </c>
      <c r="J231" s="29" t="s">
        <v>4</v>
      </c>
      <c r="K231" s="29">
        <v>72</v>
      </c>
      <c r="L231" s="29">
        <v>2</v>
      </c>
      <c r="M231" s="29" t="s">
        <v>37</v>
      </c>
      <c r="N231" s="41">
        <v>8807622411403</v>
      </c>
      <c r="O231" s="31">
        <v>318.26025236593057</v>
      </c>
      <c r="P231" s="32">
        <f t="shared" si="24"/>
        <v>394.6427129337539</v>
      </c>
      <c r="Q231" s="32">
        <f t="shared" si="25"/>
        <v>318.26025236593057</v>
      </c>
      <c r="R231" s="32">
        <f t="shared" si="26"/>
        <v>394.6427129337539</v>
      </c>
      <c r="S231" s="33"/>
    </row>
    <row r="232" spans="2:19">
      <c r="B232" s="34">
        <v>15463</v>
      </c>
      <c r="C232" s="34">
        <v>295</v>
      </c>
      <c r="D232" s="34">
        <v>40</v>
      </c>
      <c r="E232" s="34">
        <v>20</v>
      </c>
      <c r="F232" s="35" t="s">
        <v>9</v>
      </c>
      <c r="G232" s="34" t="s">
        <v>127</v>
      </c>
      <c r="H232" s="36"/>
      <c r="I232" s="35" t="s">
        <v>1</v>
      </c>
      <c r="J232" s="35" t="s">
        <v>2</v>
      </c>
      <c r="K232" s="35">
        <v>71</v>
      </c>
      <c r="L232" s="35">
        <v>2</v>
      </c>
      <c r="M232" s="35" t="s">
        <v>37</v>
      </c>
      <c r="N232" s="37" t="s">
        <v>205</v>
      </c>
      <c r="O232" s="38">
        <v>330.41230283911676</v>
      </c>
      <c r="P232" s="39">
        <f t="shared" si="24"/>
        <v>409.71125552050478</v>
      </c>
      <c r="Q232" s="39">
        <f t="shared" si="25"/>
        <v>330.41230283911676</v>
      </c>
      <c r="R232" s="39">
        <f t="shared" si="26"/>
        <v>409.71125552050478</v>
      </c>
      <c r="S232" s="40"/>
    </row>
    <row r="233" spans="2:19">
      <c r="B233" s="24"/>
      <c r="C233" s="24"/>
      <c r="D233" s="24" t="s">
        <v>206</v>
      </c>
      <c r="E233" s="24"/>
      <c r="F233" s="24"/>
      <c r="G233" s="24"/>
      <c r="H233" s="24"/>
      <c r="I233" s="24"/>
      <c r="J233" s="24"/>
      <c r="K233" s="24"/>
      <c r="L233" s="24"/>
      <c r="M233" s="25"/>
      <c r="N233" s="25"/>
      <c r="O233" s="42"/>
      <c r="P233" s="24"/>
      <c r="Q233" s="24"/>
      <c r="R233" s="24"/>
      <c r="S233" s="27"/>
    </row>
    <row r="234" spans="2:19">
      <c r="B234" s="28">
        <v>12348</v>
      </c>
      <c r="C234" s="28">
        <v>215</v>
      </c>
      <c r="D234" s="28">
        <v>35</v>
      </c>
      <c r="E234" s="28">
        <v>18</v>
      </c>
      <c r="F234" s="29" t="s">
        <v>135</v>
      </c>
      <c r="G234" s="28" t="s">
        <v>207</v>
      </c>
      <c r="H234" s="30" t="s">
        <v>0</v>
      </c>
      <c r="I234" s="29" t="s">
        <v>1</v>
      </c>
      <c r="J234" s="29" t="s">
        <v>2</v>
      </c>
      <c r="K234" s="29">
        <v>72</v>
      </c>
      <c r="L234" s="29">
        <v>2</v>
      </c>
      <c r="M234" s="29" t="s">
        <v>37</v>
      </c>
      <c r="N234" s="41">
        <v>8807622234804</v>
      </c>
      <c r="O234" s="31">
        <v>198.92290322580649</v>
      </c>
      <c r="P234" s="32">
        <f t="shared" ref="P234:P251" si="27">O234*1.24</f>
        <v>246.66440000000006</v>
      </c>
      <c r="Q234" s="32">
        <f t="shared" ref="Q234:Q251" si="28">O234*(1-$R$7)</f>
        <v>198.92290322580649</v>
      </c>
      <c r="R234" s="32">
        <f t="shared" ref="R234:R251" si="29">P234*(1-$R$7)</f>
        <v>246.66440000000006</v>
      </c>
      <c r="S234" s="33"/>
    </row>
    <row r="235" spans="2:19">
      <c r="B235" s="34">
        <v>12590</v>
      </c>
      <c r="C235" s="34">
        <v>225</v>
      </c>
      <c r="D235" s="34">
        <v>35</v>
      </c>
      <c r="E235" s="34">
        <v>18</v>
      </c>
      <c r="F235" s="35" t="s">
        <v>135</v>
      </c>
      <c r="G235" s="34" t="s">
        <v>208</v>
      </c>
      <c r="H235" s="36" t="s">
        <v>0</v>
      </c>
      <c r="I235" s="35" t="s">
        <v>1</v>
      </c>
      <c r="J235" s="35" t="s">
        <v>2</v>
      </c>
      <c r="K235" s="35">
        <v>72</v>
      </c>
      <c r="L235" s="35">
        <v>2</v>
      </c>
      <c r="M235" s="35" t="s">
        <v>37</v>
      </c>
      <c r="N235" s="37">
        <v>8807622259005</v>
      </c>
      <c r="O235" s="38">
        <v>224.07483870967741</v>
      </c>
      <c r="P235" s="39">
        <f t="shared" si="27"/>
        <v>277.8528</v>
      </c>
      <c r="Q235" s="39">
        <f t="shared" si="28"/>
        <v>224.07483870967741</v>
      </c>
      <c r="R235" s="39">
        <f t="shared" si="29"/>
        <v>277.8528</v>
      </c>
      <c r="S235" s="40"/>
    </row>
    <row r="236" spans="2:19">
      <c r="B236" s="28">
        <v>12345</v>
      </c>
      <c r="C236" s="28">
        <v>245</v>
      </c>
      <c r="D236" s="28">
        <v>35</v>
      </c>
      <c r="E236" s="28">
        <v>18</v>
      </c>
      <c r="F236" s="29" t="s">
        <v>135</v>
      </c>
      <c r="G236" s="28" t="s">
        <v>199</v>
      </c>
      <c r="H236" s="30" t="s">
        <v>0</v>
      </c>
      <c r="I236" s="29" t="s">
        <v>3</v>
      </c>
      <c r="J236" s="29" t="s">
        <v>2</v>
      </c>
      <c r="K236" s="29">
        <v>72</v>
      </c>
      <c r="L236" s="29">
        <v>2</v>
      </c>
      <c r="M236" s="29" t="s">
        <v>37</v>
      </c>
      <c r="N236" s="41">
        <v>8807622234507</v>
      </c>
      <c r="O236" s="31">
        <v>231.63555555555553</v>
      </c>
      <c r="P236" s="32">
        <f t="shared" si="27"/>
        <v>287.22808888888886</v>
      </c>
      <c r="Q236" s="32">
        <f t="shared" si="28"/>
        <v>231.63555555555553</v>
      </c>
      <c r="R236" s="32">
        <f t="shared" si="29"/>
        <v>287.22808888888886</v>
      </c>
      <c r="S236" s="33"/>
    </row>
    <row r="237" spans="2:19">
      <c r="B237" s="34">
        <v>12347</v>
      </c>
      <c r="C237" s="34">
        <v>255</v>
      </c>
      <c r="D237" s="34">
        <v>35</v>
      </c>
      <c r="E237" s="34">
        <v>18</v>
      </c>
      <c r="F237" s="35" t="s">
        <v>135</v>
      </c>
      <c r="G237" s="34" t="s">
        <v>175</v>
      </c>
      <c r="H237" s="36" t="s">
        <v>0</v>
      </c>
      <c r="I237" s="35" t="s">
        <v>3</v>
      </c>
      <c r="J237" s="35" t="s">
        <v>2</v>
      </c>
      <c r="K237" s="35">
        <v>72</v>
      </c>
      <c r="L237" s="35">
        <v>2</v>
      </c>
      <c r="M237" s="35" t="s">
        <v>37</v>
      </c>
      <c r="N237" s="37">
        <v>8807622234705</v>
      </c>
      <c r="O237" s="38">
        <v>240.07174603174604</v>
      </c>
      <c r="P237" s="39">
        <f t="shared" si="27"/>
        <v>297.68896507936512</v>
      </c>
      <c r="Q237" s="39">
        <f t="shared" si="28"/>
        <v>240.07174603174604</v>
      </c>
      <c r="R237" s="39">
        <f t="shared" si="29"/>
        <v>297.68896507936512</v>
      </c>
      <c r="S237" s="40"/>
    </row>
    <row r="238" spans="2:19">
      <c r="B238" s="28">
        <v>13516</v>
      </c>
      <c r="C238" s="28">
        <v>265</v>
      </c>
      <c r="D238" s="28">
        <v>35</v>
      </c>
      <c r="E238" s="28">
        <v>18</v>
      </c>
      <c r="F238" s="29" t="s">
        <v>135</v>
      </c>
      <c r="G238" s="28" t="s">
        <v>176</v>
      </c>
      <c r="H238" s="30" t="s">
        <v>0</v>
      </c>
      <c r="I238" s="29" t="s">
        <v>3</v>
      </c>
      <c r="J238" s="29" t="s">
        <v>2</v>
      </c>
      <c r="K238" s="29">
        <v>70</v>
      </c>
      <c r="L238" s="29">
        <v>1</v>
      </c>
      <c r="M238" s="29" t="s">
        <v>37</v>
      </c>
      <c r="N238" s="41">
        <v>8807622351600</v>
      </c>
      <c r="O238" s="31">
        <v>282.2</v>
      </c>
      <c r="P238" s="32">
        <f t="shared" si="27"/>
        <v>349.928</v>
      </c>
      <c r="Q238" s="32">
        <f t="shared" si="28"/>
        <v>282.2</v>
      </c>
      <c r="R238" s="32">
        <f t="shared" si="29"/>
        <v>349.928</v>
      </c>
      <c r="S238" s="33"/>
    </row>
    <row r="239" spans="2:19">
      <c r="B239" s="34">
        <v>13517</v>
      </c>
      <c r="C239" s="34">
        <v>275</v>
      </c>
      <c r="D239" s="34">
        <v>35</v>
      </c>
      <c r="E239" s="34">
        <v>18</v>
      </c>
      <c r="F239" s="35" t="s">
        <v>135</v>
      </c>
      <c r="G239" s="34" t="s">
        <v>209</v>
      </c>
      <c r="H239" s="36" t="s">
        <v>0</v>
      </c>
      <c r="I239" s="35" t="s">
        <v>3</v>
      </c>
      <c r="J239" s="35" t="s">
        <v>2</v>
      </c>
      <c r="K239" s="35">
        <v>70</v>
      </c>
      <c r="L239" s="35">
        <v>1</v>
      </c>
      <c r="M239" s="35" t="s">
        <v>37</v>
      </c>
      <c r="N239" s="37">
        <v>8807622351709</v>
      </c>
      <c r="O239" s="38">
        <v>324.09781102057457</v>
      </c>
      <c r="P239" s="39">
        <f t="shared" si="27"/>
        <v>401.88128566551245</v>
      </c>
      <c r="Q239" s="39">
        <f t="shared" si="28"/>
        <v>324.09781102057457</v>
      </c>
      <c r="R239" s="39">
        <f t="shared" si="29"/>
        <v>401.88128566551245</v>
      </c>
      <c r="S239" s="40"/>
    </row>
    <row r="240" spans="2:19">
      <c r="B240" s="28">
        <v>12331</v>
      </c>
      <c r="C240" s="28">
        <v>225</v>
      </c>
      <c r="D240" s="28">
        <v>35</v>
      </c>
      <c r="E240" s="28">
        <v>19</v>
      </c>
      <c r="F240" s="29" t="s">
        <v>135</v>
      </c>
      <c r="G240" s="28" t="s">
        <v>210</v>
      </c>
      <c r="H240" s="30" t="s">
        <v>0</v>
      </c>
      <c r="I240" s="29" t="s">
        <v>3</v>
      </c>
      <c r="J240" s="29" t="s">
        <v>2</v>
      </c>
      <c r="K240" s="29">
        <v>72</v>
      </c>
      <c r="L240" s="29">
        <v>2</v>
      </c>
      <c r="M240" s="29" t="s">
        <v>37</v>
      </c>
      <c r="N240" s="41">
        <v>8807622112287</v>
      </c>
      <c r="O240" s="31">
        <v>253.64158730158726</v>
      </c>
      <c r="P240" s="32">
        <f t="shared" si="27"/>
        <v>314.51556825396818</v>
      </c>
      <c r="Q240" s="32">
        <f t="shared" si="28"/>
        <v>253.64158730158726</v>
      </c>
      <c r="R240" s="32">
        <f t="shared" si="29"/>
        <v>314.51556825396818</v>
      </c>
      <c r="S240" s="33"/>
    </row>
    <row r="241" spans="2:19">
      <c r="B241" s="34">
        <v>12315</v>
      </c>
      <c r="C241" s="34">
        <v>235</v>
      </c>
      <c r="D241" s="34">
        <v>35</v>
      </c>
      <c r="E241" s="34">
        <v>19</v>
      </c>
      <c r="F241" s="35" t="s">
        <v>135</v>
      </c>
      <c r="G241" s="34" t="s">
        <v>211</v>
      </c>
      <c r="H241" s="36" t="s">
        <v>0</v>
      </c>
      <c r="I241" s="35" t="s">
        <v>3</v>
      </c>
      <c r="J241" s="35" t="s">
        <v>2</v>
      </c>
      <c r="K241" s="35">
        <v>72</v>
      </c>
      <c r="L241" s="35">
        <v>2</v>
      </c>
      <c r="M241" s="35" t="s">
        <v>37</v>
      </c>
      <c r="N241" s="37">
        <v>8807622231506</v>
      </c>
      <c r="O241" s="38">
        <v>260.50825396825394</v>
      </c>
      <c r="P241" s="39">
        <f t="shared" si="27"/>
        <v>323.03023492063488</v>
      </c>
      <c r="Q241" s="39">
        <f t="shared" si="28"/>
        <v>260.50825396825394</v>
      </c>
      <c r="R241" s="39">
        <f t="shared" si="29"/>
        <v>323.03023492063488</v>
      </c>
      <c r="S241" s="40"/>
    </row>
    <row r="242" spans="2:19">
      <c r="B242" s="28">
        <v>13514</v>
      </c>
      <c r="C242" s="28">
        <v>245</v>
      </c>
      <c r="D242" s="28">
        <v>35</v>
      </c>
      <c r="E242" s="28">
        <v>19</v>
      </c>
      <c r="F242" s="29" t="s">
        <v>135</v>
      </c>
      <c r="G242" s="28" t="s">
        <v>200</v>
      </c>
      <c r="H242" s="30" t="s">
        <v>0</v>
      </c>
      <c r="I242" s="29" t="s">
        <v>3</v>
      </c>
      <c r="J242" s="29" t="s">
        <v>2</v>
      </c>
      <c r="K242" s="29">
        <v>69</v>
      </c>
      <c r="L242" s="29">
        <v>1</v>
      </c>
      <c r="M242" s="29" t="s">
        <v>37</v>
      </c>
      <c r="N242" s="41">
        <v>8807622351402</v>
      </c>
      <c r="O242" s="31">
        <v>270.31777777777779</v>
      </c>
      <c r="P242" s="32">
        <f t="shared" si="27"/>
        <v>335.19404444444444</v>
      </c>
      <c r="Q242" s="32">
        <f t="shared" si="28"/>
        <v>270.31777777777779</v>
      </c>
      <c r="R242" s="32">
        <f t="shared" si="29"/>
        <v>335.19404444444444</v>
      </c>
      <c r="S242" s="33"/>
    </row>
    <row r="243" spans="2:19">
      <c r="B243" s="34">
        <v>14092</v>
      </c>
      <c r="C243" s="34">
        <v>255</v>
      </c>
      <c r="D243" s="34">
        <v>35</v>
      </c>
      <c r="E243" s="34">
        <v>19</v>
      </c>
      <c r="F243" s="35" t="s">
        <v>135</v>
      </c>
      <c r="G243" s="34" t="s">
        <v>201</v>
      </c>
      <c r="H243" s="36" t="s">
        <v>0</v>
      </c>
      <c r="I243" s="35" t="s">
        <v>3</v>
      </c>
      <c r="J243" s="35" t="s">
        <v>4</v>
      </c>
      <c r="K243" s="35">
        <v>69</v>
      </c>
      <c r="L243" s="35">
        <v>1</v>
      </c>
      <c r="M243" s="35" t="s">
        <v>37</v>
      </c>
      <c r="N243" s="37">
        <v>8807622409202</v>
      </c>
      <c r="O243" s="38">
        <v>274.8</v>
      </c>
      <c r="P243" s="39">
        <f t="shared" si="27"/>
        <v>340.75200000000001</v>
      </c>
      <c r="Q243" s="39">
        <f t="shared" si="28"/>
        <v>274.8</v>
      </c>
      <c r="R243" s="39">
        <f t="shared" si="29"/>
        <v>340.75200000000001</v>
      </c>
      <c r="S243" s="40"/>
    </row>
    <row r="244" spans="2:19">
      <c r="B244" s="28">
        <v>13518</v>
      </c>
      <c r="C244" s="28">
        <v>275</v>
      </c>
      <c r="D244" s="28">
        <v>35</v>
      </c>
      <c r="E244" s="28">
        <v>19</v>
      </c>
      <c r="F244" s="29" t="s">
        <v>135</v>
      </c>
      <c r="G244" s="28" t="s">
        <v>179</v>
      </c>
      <c r="H244" s="30" t="s">
        <v>0</v>
      </c>
      <c r="I244" s="29" t="s">
        <v>3</v>
      </c>
      <c r="J244" s="29" t="s">
        <v>4</v>
      </c>
      <c r="K244" s="29">
        <v>69</v>
      </c>
      <c r="L244" s="29">
        <v>1</v>
      </c>
      <c r="M244" s="29" t="s">
        <v>37</v>
      </c>
      <c r="N244" s="41">
        <v>8807622351808</v>
      </c>
      <c r="O244" s="31">
        <v>328.1</v>
      </c>
      <c r="P244" s="32">
        <f t="shared" si="27"/>
        <v>406.84400000000005</v>
      </c>
      <c r="Q244" s="32">
        <f t="shared" si="28"/>
        <v>328.1</v>
      </c>
      <c r="R244" s="32">
        <f t="shared" si="29"/>
        <v>406.84400000000005</v>
      </c>
      <c r="S244" s="33"/>
    </row>
    <row r="245" spans="2:19">
      <c r="B245" s="34">
        <v>13515</v>
      </c>
      <c r="C245" s="34">
        <v>245</v>
      </c>
      <c r="D245" s="34">
        <v>35</v>
      </c>
      <c r="E245" s="34">
        <v>20</v>
      </c>
      <c r="F245" s="35" t="s">
        <v>135</v>
      </c>
      <c r="G245" s="34" t="s">
        <v>195</v>
      </c>
      <c r="H245" s="36" t="s">
        <v>0</v>
      </c>
      <c r="I245" s="35" t="s">
        <v>3</v>
      </c>
      <c r="J245" s="35" t="s">
        <v>2</v>
      </c>
      <c r="K245" s="35">
        <v>69</v>
      </c>
      <c r="L245" s="35">
        <v>1</v>
      </c>
      <c r="M245" s="35" t="s">
        <v>37</v>
      </c>
      <c r="N245" s="37">
        <v>8807622351501</v>
      </c>
      <c r="O245" s="38">
        <v>315.02</v>
      </c>
      <c r="P245" s="39">
        <f t="shared" si="27"/>
        <v>390.62479999999999</v>
      </c>
      <c r="Q245" s="39">
        <f t="shared" si="28"/>
        <v>315.02</v>
      </c>
      <c r="R245" s="39">
        <f t="shared" si="29"/>
        <v>390.62479999999999</v>
      </c>
      <c r="S245" s="40"/>
    </row>
    <row r="246" spans="2:19">
      <c r="B246" s="28">
        <v>14110</v>
      </c>
      <c r="C246" s="28">
        <v>255</v>
      </c>
      <c r="D246" s="28">
        <v>35</v>
      </c>
      <c r="E246" s="28">
        <v>20</v>
      </c>
      <c r="F246" s="29" t="s">
        <v>135</v>
      </c>
      <c r="G246" s="28" t="s">
        <v>176</v>
      </c>
      <c r="H246" s="30" t="s">
        <v>0</v>
      </c>
      <c r="I246" s="29" t="s">
        <v>3</v>
      </c>
      <c r="J246" s="29" t="s">
        <v>2</v>
      </c>
      <c r="K246" s="29">
        <v>68</v>
      </c>
      <c r="L246" s="29">
        <v>1</v>
      </c>
      <c r="M246" s="29" t="s">
        <v>37</v>
      </c>
      <c r="N246" s="41">
        <v>8807622411007</v>
      </c>
      <c r="O246" s="31">
        <v>331.04</v>
      </c>
      <c r="P246" s="32">
        <f t="shared" si="27"/>
        <v>410.4896</v>
      </c>
      <c r="Q246" s="32">
        <f t="shared" si="28"/>
        <v>331.04</v>
      </c>
      <c r="R246" s="32">
        <f t="shared" si="29"/>
        <v>410.4896</v>
      </c>
      <c r="S246" s="33"/>
    </row>
    <row r="247" spans="2:19">
      <c r="B247" s="34">
        <v>13616</v>
      </c>
      <c r="C247" s="34">
        <v>275</v>
      </c>
      <c r="D247" s="34">
        <v>35</v>
      </c>
      <c r="E247" s="34">
        <v>20</v>
      </c>
      <c r="F247" s="35" t="s">
        <v>111</v>
      </c>
      <c r="G247" s="34" t="s">
        <v>183</v>
      </c>
      <c r="H247" s="36" t="s">
        <v>0</v>
      </c>
      <c r="I247" s="35" t="s">
        <v>1</v>
      </c>
      <c r="J247" s="35" t="s">
        <v>4</v>
      </c>
      <c r="K247" s="35">
        <v>70</v>
      </c>
      <c r="L247" s="35">
        <v>2</v>
      </c>
      <c r="M247" s="35" t="s">
        <v>37</v>
      </c>
      <c r="N247" s="37">
        <v>8807622361609</v>
      </c>
      <c r="O247" s="38">
        <v>365.92</v>
      </c>
      <c r="P247" s="39">
        <f t="shared" si="27"/>
        <v>453.74080000000004</v>
      </c>
      <c r="Q247" s="39">
        <f t="shared" si="28"/>
        <v>365.92</v>
      </c>
      <c r="R247" s="39">
        <f t="shared" si="29"/>
        <v>453.74080000000004</v>
      </c>
      <c r="S247" s="40"/>
    </row>
    <row r="248" spans="2:19">
      <c r="B248" s="28">
        <v>14113</v>
      </c>
      <c r="C248" s="28">
        <v>275</v>
      </c>
      <c r="D248" s="28">
        <v>35</v>
      </c>
      <c r="E248" s="28">
        <v>20</v>
      </c>
      <c r="F248" s="29" t="s">
        <v>135</v>
      </c>
      <c r="G248" s="28" t="s">
        <v>183</v>
      </c>
      <c r="H248" s="30" t="s">
        <v>0</v>
      </c>
      <c r="I248" s="29" t="s">
        <v>3</v>
      </c>
      <c r="J248" s="29" t="s">
        <v>2</v>
      </c>
      <c r="K248" s="29">
        <v>70</v>
      </c>
      <c r="L248" s="29">
        <v>1</v>
      </c>
      <c r="M248" s="29" t="s">
        <v>37</v>
      </c>
      <c r="N248" s="41">
        <v>8807622411304</v>
      </c>
      <c r="O248" s="31">
        <v>373</v>
      </c>
      <c r="P248" s="32">
        <f t="shared" si="27"/>
        <v>462.52</v>
      </c>
      <c r="Q248" s="32">
        <f t="shared" si="28"/>
        <v>373</v>
      </c>
      <c r="R248" s="32">
        <f t="shared" si="29"/>
        <v>462.52</v>
      </c>
      <c r="S248" s="33"/>
    </row>
    <row r="249" spans="2:19">
      <c r="B249" s="34">
        <v>15456</v>
      </c>
      <c r="C249" s="34">
        <v>265</v>
      </c>
      <c r="D249" s="34">
        <v>35</v>
      </c>
      <c r="E249" s="34">
        <v>22</v>
      </c>
      <c r="F249" s="35" t="s">
        <v>9</v>
      </c>
      <c r="G249" s="34" t="s">
        <v>212</v>
      </c>
      <c r="H249" s="36" t="s">
        <v>79</v>
      </c>
      <c r="I249" s="35" t="s">
        <v>1</v>
      </c>
      <c r="J249" s="35" t="s">
        <v>2</v>
      </c>
      <c r="K249" s="35">
        <v>72</v>
      </c>
      <c r="L249" s="35">
        <v>2</v>
      </c>
      <c r="M249" s="35" t="s">
        <v>37</v>
      </c>
      <c r="N249" s="37" t="s">
        <v>213</v>
      </c>
      <c r="O249" s="38">
        <v>326.54574132492115</v>
      </c>
      <c r="P249" s="39">
        <f t="shared" si="27"/>
        <v>404.91671924290222</v>
      </c>
      <c r="Q249" s="39">
        <f t="shared" si="28"/>
        <v>326.54574132492115</v>
      </c>
      <c r="R249" s="39">
        <f t="shared" si="29"/>
        <v>404.91671924290222</v>
      </c>
      <c r="S249" s="40"/>
    </row>
    <row r="250" spans="2:19">
      <c r="B250" s="28">
        <v>15472</v>
      </c>
      <c r="C250" s="28">
        <v>285</v>
      </c>
      <c r="D250" s="28">
        <v>35</v>
      </c>
      <c r="E250" s="28">
        <v>22</v>
      </c>
      <c r="F250" s="29" t="s">
        <v>9</v>
      </c>
      <c r="G250" s="28" t="s">
        <v>127</v>
      </c>
      <c r="H250" s="30" t="s">
        <v>79</v>
      </c>
      <c r="I250" s="29" t="s">
        <v>3</v>
      </c>
      <c r="J250" s="29" t="s">
        <v>2</v>
      </c>
      <c r="K250" s="29">
        <v>72</v>
      </c>
      <c r="L250" s="29">
        <v>2</v>
      </c>
      <c r="M250" s="29" t="s">
        <v>37</v>
      </c>
      <c r="N250" s="41" t="s">
        <v>214</v>
      </c>
      <c r="O250" s="31">
        <v>350.10252365930603</v>
      </c>
      <c r="P250" s="32">
        <f t="shared" si="27"/>
        <v>434.12712933753949</v>
      </c>
      <c r="Q250" s="32">
        <f t="shared" si="28"/>
        <v>350.10252365930603</v>
      </c>
      <c r="R250" s="32">
        <f t="shared" si="29"/>
        <v>434.12712933753949</v>
      </c>
      <c r="S250" s="33"/>
    </row>
    <row r="251" spans="2:19">
      <c r="B251" s="34">
        <v>15354</v>
      </c>
      <c r="C251" s="34">
        <v>305</v>
      </c>
      <c r="D251" s="34">
        <v>35</v>
      </c>
      <c r="E251" s="34">
        <v>24</v>
      </c>
      <c r="F251" s="35" t="s">
        <v>9</v>
      </c>
      <c r="G251" s="34" t="s">
        <v>215</v>
      </c>
      <c r="H251" s="36" t="s">
        <v>79</v>
      </c>
      <c r="I251" s="35" t="s">
        <v>1</v>
      </c>
      <c r="J251" s="35" t="s">
        <v>2</v>
      </c>
      <c r="K251" s="35">
        <v>75</v>
      </c>
      <c r="L251" s="35">
        <v>2</v>
      </c>
      <c r="M251" s="35" t="s">
        <v>37</v>
      </c>
      <c r="N251" s="37" t="s">
        <v>216</v>
      </c>
      <c r="O251" s="38">
        <v>468.48906249999993</v>
      </c>
      <c r="P251" s="39">
        <f t="shared" si="27"/>
        <v>580.92643749999991</v>
      </c>
      <c r="Q251" s="39">
        <f t="shared" si="28"/>
        <v>468.48906249999993</v>
      </c>
      <c r="R251" s="39">
        <f t="shared" si="29"/>
        <v>580.92643749999991</v>
      </c>
      <c r="S251" s="40"/>
    </row>
    <row r="252" spans="2:19">
      <c r="B252" s="24"/>
      <c r="C252" s="24"/>
      <c r="D252" s="24" t="s">
        <v>217</v>
      </c>
      <c r="E252" s="24"/>
      <c r="F252" s="24"/>
      <c r="G252" s="24"/>
      <c r="H252" s="24"/>
      <c r="I252" s="24"/>
      <c r="J252" s="24"/>
      <c r="K252" s="24"/>
      <c r="L252" s="24"/>
      <c r="M252" s="25"/>
      <c r="N252" s="25"/>
      <c r="O252" s="42"/>
      <c r="P252" s="24"/>
      <c r="Q252" s="24"/>
      <c r="R252" s="24"/>
      <c r="S252" s="27"/>
    </row>
    <row r="253" spans="2:19">
      <c r="B253" s="28">
        <v>14108</v>
      </c>
      <c r="C253" s="28">
        <v>255</v>
      </c>
      <c r="D253" s="28">
        <v>30</v>
      </c>
      <c r="E253" s="28">
        <v>19</v>
      </c>
      <c r="F253" s="29" t="s">
        <v>135</v>
      </c>
      <c r="G253" s="28" t="s">
        <v>211</v>
      </c>
      <c r="H253" s="30" t="s">
        <v>0</v>
      </c>
      <c r="I253" s="29" t="s">
        <v>1</v>
      </c>
      <c r="J253" s="29" t="s">
        <v>2</v>
      </c>
      <c r="K253" s="29">
        <v>69</v>
      </c>
      <c r="L253" s="29">
        <v>1</v>
      </c>
      <c r="M253" s="29" t="s">
        <v>37</v>
      </c>
      <c r="N253" s="41">
        <v>8807622410802</v>
      </c>
      <c r="O253" s="31">
        <v>285.13015873015871</v>
      </c>
      <c r="P253" s="32">
        <f t="shared" ref="P253:P263" si="30">O253*1.24</f>
        <v>353.5613968253968</v>
      </c>
      <c r="Q253" s="32">
        <f t="shared" ref="Q253:Q263" si="31">O253*(1-$R$7)</f>
        <v>285.13015873015871</v>
      </c>
      <c r="R253" s="32">
        <f t="shared" ref="R253:R263" si="32">P253*(1-$R$7)</f>
        <v>353.5613968253968</v>
      </c>
      <c r="S253" s="33"/>
    </row>
    <row r="254" spans="2:19">
      <c r="B254" s="34">
        <v>13512</v>
      </c>
      <c r="C254" s="34">
        <v>265</v>
      </c>
      <c r="D254" s="34">
        <v>30</v>
      </c>
      <c r="E254" s="34">
        <v>19</v>
      </c>
      <c r="F254" s="35" t="s">
        <v>135</v>
      </c>
      <c r="G254" s="34" t="s">
        <v>200</v>
      </c>
      <c r="H254" s="36" t="s">
        <v>0</v>
      </c>
      <c r="I254" s="35" t="s">
        <v>3</v>
      </c>
      <c r="J254" s="35" t="s">
        <v>2</v>
      </c>
      <c r="K254" s="35">
        <v>70</v>
      </c>
      <c r="L254" s="35">
        <v>1</v>
      </c>
      <c r="M254" s="35" t="s">
        <v>37</v>
      </c>
      <c r="N254" s="37">
        <v>8807622351204</v>
      </c>
      <c r="O254" s="38">
        <v>295.35331230283907</v>
      </c>
      <c r="P254" s="39">
        <f t="shared" si="30"/>
        <v>366.23810725552045</v>
      </c>
      <c r="Q254" s="39">
        <f t="shared" si="31"/>
        <v>295.35331230283907</v>
      </c>
      <c r="R254" s="39">
        <f t="shared" si="32"/>
        <v>366.23810725552045</v>
      </c>
      <c r="S254" s="40"/>
    </row>
    <row r="255" spans="2:19">
      <c r="B255" s="28">
        <v>12717</v>
      </c>
      <c r="C255" s="28">
        <v>275</v>
      </c>
      <c r="D255" s="28">
        <v>30</v>
      </c>
      <c r="E255" s="28">
        <v>19</v>
      </c>
      <c r="F255" s="29" t="s">
        <v>135</v>
      </c>
      <c r="G255" s="28" t="s">
        <v>201</v>
      </c>
      <c r="H255" s="30" t="s">
        <v>0</v>
      </c>
      <c r="I255" s="29" t="s">
        <v>3</v>
      </c>
      <c r="J255" s="29" t="s">
        <v>2</v>
      </c>
      <c r="K255" s="29">
        <v>72</v>
      </c>
      <c r="L255" s="29">
        <v>2</v>
      </c>
      <c r="M255" s="29" t="s">
        <v>37</v>
      </c>
      <c r="N255" s="41">
        <v>8807622271700</v>
      </c>
      <c r="O255" s="31">
        <v>336.97570977917979</v>
      </c>
      <c r="P255" s="32">
        <f t="shared" si="30"/>
        <v>417.84988012618294</v>
      </c>
      <c r="Q255" s="32">
        <f t="shared" si="31"/>
        <v>336.97570977917979</v>
      </c>
      <c r="R255" s="32">
        <f t="shared" si="32"/>
        <v>417.84988012618294</v>
      </c>
      <c r="S255" s="33"/>
    </row>
    <row r="256" spans="2:19">
      <c r="B256" s="34">
        <v>14639</v>
      </c>
      <c r="C256" s="34">
        <v>225</v>
      </c>
      <c r="D256" s="34">
        <v>30</v>
      </c>
      <c r="E256" s="34">
        <v>20</v>
      </c>
      <c r="F256" s="35" t="s">
        <v>135</v>
      </c>
      <c r="G256" s="34" t="s">
        <v>218</v>
      </c>
      <c r="H256" s="36" t="s">
        <v>0</v>
      </c>
      <c r="I256" s="35" t="s">
        <v>1</v>
      </c>
      <c r="J256" s="35" t="s">
        <v>2</v>
      </c>
      <c r="K256" s="35">
        <v>69</v>
      </c>
      <c r="L256" s="35">
        <v>1</v>
      </c>
      <c r="M256" s="35" t="s">
        <v>37</v>
      </c>
      <c r="N256" s="37">
        <v>8807622463907</v>
      </c>
      <c r="O256" s="38">
        <v>313.06151419558358</v>
      </c>
      <c r="P256" s="39">
        <f t="shared" si="30"/>
        <v>388.19627760252365</v>
      </c>
      <c r="Q256" s="39">
        <f t="shared" si="31"/>
        <v>313.06151419558358</v>
      </c>
      <c r="R256" s="39">
        <f t="shared" si="32"/>
        <v>388.19627760252365</v>
      </c>
      <c r="S256" s="40"/>
    </row>
    <row r="257" spans="2:19">
      <c r="B257" s="28">
        <v>16064</v>
      </c>
      <c r="C257" s="28">
        <v>245</v>
      </c>
      <c r="D257" s="28">
        <v>30</v>
      </c>
      <c r="E257" s="28">
        <v>20</v>
      </c>
      <c r="F257" s="29" t="s">
        <v>135</v>
      </c>
      <c r="G257" s="28" t="s">
        <v>195</v>
      </c>
      <c r="H257" s="30" t="s">
        <v>0</v>
      </c>
      <c r="I257" s="29" t="s">
        <v>1</v>
      </c>
      <c r="J257" s="29" t="s">
        <v>4</v>
      </c>
      <c r="K257" s="29">
        <v>68</v>
      </c>
      <c r="L257" s="29">
        <v>1</v>
      </c>
      <c r="M257" s="29" t="s">
        <v>37</v>
      </c>
      <c r="N257" s="41">
        <v>8807622351105</v>
      </c>
      <c r="O257" s="31">
        <v>349.42</v>
      </c>
      <c r="P257" s="32">
        <f t="shared" si="30"/>
        <v>433.2808</v>
      </c>
      <c r="Q257" s="32">
        <f t="shared" si="31"/>
        <v>349.42</v>
      </c>
      <c r="R257" s="32">
        <f t="shared" si="32"/>
        <v>433.2808</v>
      </c>
      <c r="S257" s="33"/>
    </row>
    <row r="258" spans="2:19">
      <c r="B258" s="34">
        <v>12716</v>
      </c>
      <c r="C258" s="34">
        <v>275</v>
      </c>
      <c r="D258" s="34">
        <v>30</v>
      </c>
      <c r="E258" s="34">
        <v>20</v>
      </c>
      <c r="F258" s="35" t="s">
        <v>135</v>
      </c>
      <c r="G258" s="34" t="s">
        <v>176</v>
      </c>
      <c r="H258" s="36" t="s">
        <v>0</v>
      </c>
      <c r="I258" s="35" t="s">
        <v>3</v>
      </c>
      <c r="J258" s="35" t="s">
        <v>2</v>
      </c>
      <c r="K258" s="35">
        <v>72</v>
      </c>
      <c r="L258" s="35">
        <v>2</v>
      </c>
      <c r="M258" s="35" t="s">
        <v>37</v>
      </c>
      <c r="N258" s="37">
        <v>8807622271601</v>
      </c>
      <c r="O258" s="38">
        <v>375.9</v>
      </c>
      <c r="P258" s="39">
        <f t="shared" si="30"/>
        <v>466.11599999999999</v>
      </c>
      <c r="Q258" s="39">
        <f t="shared" si="31"/>
        <v>375.9</v>
      </c>
      <c r="R258" s="39">
        <f t="shared" si="32"/>
        <v>466.11599999999999</v>
      </c>
      <c r="S258" s="40"/>
    </row>
    <row r="259" spans="2:19">
      <c r="B259" s="28">
        <v>13513</v>
      </c>
      <c r="C259" s="28">
        <v>285</v>
      </c>
      <c r="D259" s="28">
        <v>30</v>
      </c>
      <c r="E259" s="28">
        <v>20</v>
      </c>
      <c r="F259" s="29" t="s">
        <v>135</v>
      </c>
      <c r="G259" s="28" t="s">
        <v>177</v>
      </c>
      <c r="H259" s="30" t="s">
        <v>0</v>
      </c>
      <c r="I259" s="29" t="s">
        <v>1</v>
      </c>
      <c r="J259" s="29" t="s">
        <v>2</v>
      </c>
      <c r="K259" s="29">
        <v>69</v>
      </c>
      <c r="L259" s="29">
        <v>1</v>
      </c>
      <c r="M259" s="29" t="s">
        <v>37</v>
      </c>
      <c r="N259" s="41">
        <v>8807622351303</v>
      </c>
      <c r="O259" s="31">
        <v>371.85</v>
      </c>
      <c r="P259" s="32">
        <f t="shared" si="30"/>
        <v>461.09400000000005</v>
      </c>
      <c r="Q259" s="32">
        <f t="shared" si="31"/>
        <v>371.85</v>
      </c>
      <c r="R259" s="32">
        <f t="shared" si="32"/>
        <v>461.09400000000005</v>
      </c>
      <c r="S259" s="33"/>
    </row>
    <row r="260" spans="2:19">
      <c r="B260" s="34">
        <v>14757</v>
      </c>
      <c r="C260" s="34">
        <v>235</v>
      </c>
      <c r="D260" s="34">
        <v>30</v>
      </c>
      <c r="E260" s="34">
        <v>22</v>
      </c>
      <c r="F260" s="35" t="s">
        <v>135</v>
      </c>
      <c r="G260" s="34" t="s">
        <v>219</v>
      </c>
      <c r="H260" s="36" t="s">
        <v>0</v>
      </c>
      <c r="I260" s="35" t="s">
        <v>1</v>
      </c>
      <c r="J260" s="35" t="s">
        <v>3</v>
      </c>
      <c r="K260" s="35">
        <v>68</v>
      </c>
      <c r="L260" s="35">
        <v>1</v>
      </c>
      <c r="M260" s="35" t="s">
        <v>37</v>
      </c>
      <c r="N260" s="37">
        <v>8807622475702</v>
      </c>
      <c r="O260" s="38">
        <v>325.96088328075712</v>
      </c>
      <c r="P260" s="39">
        <f t="shared" si="30"/>
        <v>404.19149526813879</v>
      </c>
      <c r="Q260" s="39">
        <f t="shared" si="31"/>
        <v>325.96088328075712</v>
      </c>
      <c r="R260" s="39">
        <f t="shared" si="32"/>
        <v>404.19149526813879</v>
      </c>
      <c r="S260" s="40"/>
    </row>
    <row r="261" spans="2:19">
      <c r="B261" s="28">
        <v>14647</v>
      </c>
      <c r="C261" s="28">
        <v>245</v>
      </c>
      <c r="D261" s="28">
        <v>30</v>
      </c>
      <c r="E261" s="28">
        <v>22</v>
      </c>
      <c r="F261" s="29" t="s">
        <v>135</v>
      </c>
      <c r="G261" s="28" t="s">
        <v>199</v>
      </c>
      <c r="H261" s="30" t="s">
        <v>0</v>
      </c>
      <c r="I261" s="29" t="s">
        <v>3</v>
      </c>
      <c r="J261" s="29" t="s">
        <v>3</v>
      </c>
      <c r="K261" s="29">
        <v>69</v>
      </c>
      <c r="L261" s="29">
        <v>1</v>
      </c>
      <c r="M261" s="29" t="s">
        <v>37</v>
      </c>
      <c r="N261" s="41">
        <v>8807622464706</v>
      </c>
      <c r="O261" s="31">
        <v>358.32302839116721</v>
      </c>
      <c r="P261" s="32">
        <f t="shared" si="30"/>
        <v>444.32055520504736</v>
      </c>
      <c r="Q261" s="32">
        <f t="shared" si="31"/>
        <v>358.32302839116721</v>
      </c>
      <c r="R261" s="32">
        <f t="shared" si="32"/>
        <v>444.32055520504736</v>
      </c>
      <c r="S261" s="33"/>
    </row>
    <row r="262" spans="2:19">
      <c r="B262" s="34">
        <v>15464</v>
      </c>
      <c r="C262" s="34">
        <v>255</v>
      </c>
      <c r="D262" s="34">
        <v>30</v>
      </c>
      <c r="E262" s="34">
        <v>22</v>
      </c>
      <c r="F262" s="35" t="s">
        <v>9</v>
      </c>
      <c r="G262" s="34" t="s">
        <v>142</v>
      </c>
      <c r="H262" s="36" t="s">
        <v>0</v>
      </c>
      <c r="I262" s="35" t="s">
        <v>1</v>
      </c>
      <c r="J262" s="35" t="s">
        <v>2</v>
      </c>
      <c r="K262" s="35">
        <v>75</v>
      </c>
      <c r="L262" s="35">
        <v>3</v>
      </c>
      <c r="M262" s="35" t="s">
        <v>37</v>
      </c>
      <c r="N262" s="37" t="s">
        <v>220</v>
      </c>
      <c r="O262" s="38">
        <v>369.66277602523655</v>
      </c>
      <c r="P262" s="39">
        <f t="shared" si="30"/>
        <v>458.38184227129335</v>
      </c>
      <c r="Q262" s="39">
        <f t="shared" si="31"/>
        <v>369.66277602523655</v>
      </c>
      <c r="R262" s="39">
        <f t="shared" si="32"/>
        <v>458.38184227129335</v>
      </c>
      <c r="S262" s="40"/>
    </row>
    <row r="263" spans="2:19">
      <c r="B263" s="28">
        <v>14648</v>
      </c>
      <c r="C263" s="28">
        <v>265</v>
      </c>
      <c r="D263" s="28">
        <v>30</v>
      </c>
      <c r="E263" s="28">
        <v>22</v>
      </c>
      <c r="F263" s="29" t="s">
        <v>135</v>
      </c>
      <c r="G263" s="28" t="s">
        <v>176</v>
      </c>
      <c r="H263" s="30" t="s">
        <v>0</v>
      </c>
      <c r="I263" s="29" t="s">
        <v>3</v>
      </c>
      <c r="J263" s="29" t="s">
        <v>2</v>
      </c>
      <c r="K263" s="29">
        <v>69</v>
      </c>
      <c r="L263" s="29">
        <v>1</v>
      </c>
      <c r="M263" s="29" t="s">
        <v>37</v>
      </c>
      <c r="N263" s="41">
        <v>8807622464805</v>
      </c>
      <c r="O263" s="31">
        <v>377.65583596214509</v>
      </c>
      <c r="P263" s="32">
        <f t="shared" si="30"/>
        <v>468.29323659305993</v>
      </c>
      <c r="Q263" s="32">
        <f t="shared" si="31"/>
        <v>377.65583596214509</v>
      </c>
      <c r="R263" s="32">
        <f t="shared" si="32"/>
        <v>468.29323659305993</v>
      </c>
      <c r="S263" s="33"/>
    </row>
    <row r="264" spans="2:19">
      <c r="B264" s="24"/>
      <c r="C264" s="24"/>
      <c r="D264" s="24" t="s">
        <v>221</v>
      </c>
      <c r="E264" s="24"/>
      <c r="F264" s="24"/>
      <c r="G264" s="24"/>
      <c r="H264" s="24"/>
      <c r="I264" s="24"/>
      <c r="J264" s="24"/>
      <c r="K264" s="24"/>
      <c r="L264" s="24"/>
      <c r="M264" s="25"/>
      <c r="N264" s="25"/>
      <c r="O264" s="42"/>
      <c r="P264" s="24"/>
      <c r="Q264" s="24"/>
      <c r="R264" s="24"/>
      <c r="S264" s="27"/>
    </row>
    <row r="265" spans="2:19">
      <c r="B265" s="28">
        <v>14646</v>
      </c>
      <c r="C265" s="28">
        <v>295</v>
      </c>
      <c r="D265" s="28">
        <v>25</v>
      </c>
      <c r="E265" s="28">
        <v>22</v>
      </c>
      <c r="F265" s="29" t="s">
        <v>135</v>
      </c>
      <c r="G265" s="28" t="s">
        <v>176</v>
      </c>
      <c r="H265" s="30" t="s">
        <v>0</v>
      </c>
      <c r="I265" s="29" t="s">
        <v>1</v>
      </c>
      <c r="J265" s="29" t="s">
        <v>2</v>
      </c>
      <c r="K265" s="29">
        <v>71</v>
      </c>
      <c r="L265" s="29">
        <v>1</v>
      </c>
      <c r="M265" s="29" t="s">
        <v>37</v>
      </c>
      <c r="N265" s="41">
        <v>8807622464607</v>
      </c>
      <c r="O265" s="31">
        <v>384.38170347003154</v>
      </c>
      <c r="P265" s="32">
        <f>O265*1.24</f>
        <v>476.6333123028391</v>
      </c>
      <c r="Q265" s="32">
        <f>O265*(1-$R$7)</f>
        <v>384.38170347003154</v>
      </c>
      <c r="R265" s="32">
        <f>P265*(1-$R$7)</f>
        <v>476.6333123028391</v>
      </c>
      <c r="S265" s="33"/>
    </row>
    <row r="266" spans="2:19">
      <c r="B266" s="24"/>
      <c r="C266" s="24"/>
      <c r="D266" s="24" t="s">
        <v>259</v>
      </c>
      <c r="E266" s="24"/>
      <c r="F266" s="24"/>
      <c r="G266" s="24"/>
      <c r="H266" s="24"/>
      <c r="I266" s="24"/>
      <c r="J266" s="24"/>
      <c r="K266" s="24"/>
      <c r="L266" s="24"/>
      <c r="M266" s="25"/>
      <c r="N266" s="25"/>
      <c r="O266" s="42"/>
      <c r="P266" s="24"/>
      <c r="Q266" s="24"/>
      <c r="R266" s="24"/>
      <c r="S266" s="27"/>
    </row>
    <row r="267" spans="2:19">
      <c r="B267" s="28">
        <v>16428</v>
      </c>
      <c r="C267" s="28">
        <v>31</v>
      </c>
      <c r="D267" s="28">
        <v>10.5</v>
      </c>
      <c r="E267" s="28">
        <v>15</v>
      </c>
      <c r="F267" s="29" t="s">
        <v>258</v>
      </c>
      <c r="G267" s="28" t="s">
        <v>51</v>
      </c>
      <c r="H267" s="47" t="s">
        <v>257</v>
      </c>
      <c r="I267" s="29"/>
      <c r="J267" s="29"/>
      <c r="K267" s="29"/>
      <c r="L267" s="29"/>
      <c r="M267" s="29"/>
      <c r="N267" s="41"/>
      <c r="O267" s="31">
        <v>242.55962542067019</v>
      </c>
      <c r="P267" s="32">
        <f>O267*1.24</f>
        <v>300.77393552163102</v>
      </c>
      <c r="Q267" s="32">
        <f>O267*(1-$R$7)</f>
        <v>242.55962542067019</v>
      </c>
      <c r="R267" s="32">
        <f>P267*(1-$R$7)</f>
        <v>300.77393552163102</v>
      </c>
      <c r="S267" s="33"/>
    </row>
    <row r="268" spans="2:19" ht="33.75">
      <c r="B268" s="43"/>
      <c r="C268" s="43"/>
      <c r="D268" s="43"/>
      <c r="E268" s="43"/>
      <c r="F268" s="44" t="s">
        <v>222</v>
      </c>
      <c r="G268" s="44"/>
      <c r="H268" s="43"/>
      <c r="I268" s="43"/>
      <c r="J268" s="43"/>
      <c r="K268" s="43"/>
      <c r="L268" s="43"/>
      <c r="M268" s="43"/>
      <c r="N268" s="43"/>
      <c r="O268" s="45"/>
      <c r="P268" s="22"/>
      <c r="Q268" s="22"/>
      <c r="R268" s="22"/>
      <c r="S268" s="46"/>
    </row>
    <row r="269" spans="2:19">
      <c r="B269" s="24"/>
      <c r="C269" s="24"/>
      <c r="D269" s="24" t="s">
        <v>40</v>
      </c>
      <c r="E269" s="24"/>
      <c r="F269" s="24"/>
      <c r="G269" s="24"/>
      <c r="H269" s="24"/>
      <c r="I269" s="24"/>
      <c r="J269" s="24"/>
      <c r="K269" s="24"/>
      <c r="L269" s="24"/>
      <c r="M269" s="25"/>
      <c r="N269" s="25"/>
      <c r="O269" s="42"/>
      <c r="P269" s="24"/>
      <c r="Q269" s="24"/>
      <c r="R269" s="24"/>
      <c r="S269" s="27"/>
    </row>
    <row r="270" spans="2:19">
      <c r="B270" s="28">
        <v>10694</v>
      </c>
      <c r="C270" s="28">
        <v>155</v>
      </c>
      <c r="D270" s="28" t="s">
        <v>13</v>
      </c>
      <c r="E270" s="28">
        <v>12</v>
      </c>
      <c r="F270" s="29" t="s">
        <v>223</v>
      </c>
      <c r="G270" s="28" t="s">
        <v>224</v>
      </c>
      <c r="H270" s="30" t="s">
        <v>3</v>
      </c>
      <c r="I270" s="29" t="s">
        <v>1</v>
      </c>
      <c r="J270" s="29" t="s">
        <v>2</v>
      </c>
      <c r="K270" s="29">
        <v>72</v>
      </c>
      <c r="L270" s="29">
        <v>2</v>
      </c>
      <c r="M270" s="29" t="s">
        <v>60</v>
      </c>
      <c r="N270" s="41" t="s">
        <v>225</v>
      </c>
      <c r="O270" s="31">
        <v>108.21878305084746</v>
      </c>
      <c r="P270" s="32">
        <f t="shared" ref="P270:P278" si="33">O270*1.24</f>
        <v>134.19129098305086</v>
      </c>
      <c r="Q270" s="32">
        <f t="shared" ref="Q270:Q278" si="34">O270*(1-$R$7)</f>
        <v>108.21878305084746</v>
      </c>
      <c r="R270" s="32">
        <f t="shared" ref="R270:R278" si="35">P270*(1-$R$7)</f>
        <v>134.19129098305086</v>
      </c>
      <c r="S270" s="33"/>
    </row>
    <row r="271" spans="2:19">
      <c r="B271" s="34">
        <v>13631</v>
      </c>
      <c r="C271" s="34">
        <v>145</v>
      </c>
      <c r="D271" s="34" t="s">
        <v>13</v>
      </c>
      <c r="E271" s="34">
        <v>13</v>
      </c>
      <c r="F271" s="35" t="s">
        <v>223</v>
      </c>
      <c r="G271" s="34" t="s">
        <v>226</v>
      </c>
      <c r="H271" s="36" t="s">
        <v>3</v>
      </c>
      <c r="I271" s="35" t="s">
        <v>6</v>
      </c>
      <c r="J271" s="35" t="s">
        <v>3</v>
      </c>
      <c r="K271" s="35">
        <v>72</v>
      </c>
      <c r="L271" s="35">
        <v>2</v>
      </c>
      <c r="M271" s="35" t="s">
        <v>60</v>
      </c>
      <c r="N271" s="37" t="s">
        <v>227</v>
      </c>
      <c r="O271" s="38">
        <v>117.07100166666669</v>
      </c>
      <c r="P271" s="39">
        <f t="shared" si="33"/>
        <v>145.16804206666669</v>
      </c>
      <c r="Q271" s="39">
        <f t="shared" si="34"/>
        <v>117.07100166666669</v>
      </c>
      <c r="R271" s="39">
        <f t="shared" si="35"/>
        <v>145.16804206666669</v>
      </c>
      <c r="S271" s="40"/>
    </row>
    <row r="272" spans="2:19">
      <c r="B272" s="28">
        <v>13806</v>
      </c>
      <c r="C272" s="28">
        <v>165</v>
      </c>
      <c r="D272" s="28" t="s">
        <v>13</v>
      </c>
      <c r="E272" s="28">
        <v>13</v>
      </c>
      <c r="F272" s="29" t="s">
        <v>228</v>
      </c>
      <c r="G272" s="28" t="s">
        <v>229</v>
      </c>
      <c r="H272" s="30" t="s">
        <v>3</v>
      </c>
      <c r="I272" s="29" t="s">
        <v>1</v>
      </c>
      <c r="J272" s="29" t="s">
        <v>2</v>
      </c>
      <c r="K272" s="29">
        <v>72</v>
      </c>
      <c r="L272" s="29">
        <v>2</v>
      </c>
      <c r="M272" s="29" t="s">
        <v>60</v>
      </c>
      <c r="N272" s="41">
        <v>8807622147173</v>
      </c>
      <c r="O272" s="31">
        <v>127.12656011651788</v>
      </c>
      <c r="P272" s="32">
        <f t="shared" si="33"/>
        <v>157.63693454448216</v>
      </c>
      <c r="Q272" s="32">
        <f t="shared" si="34"/>
        <v>127.12656011651788</v>
      </c>
      <c r="R272" s="32">
        <f t="shared" si="35"/>
        <v>157.63693454448216</v>
      </c>
      <c r="S272" s="33"/>
    </row>
    <row r="273" spans="2:19">
      <c r="B273" s="34">
        <v>13781</v>
      </c>
      <c r="C273" s="34">
        <v>185</v>
      </c>
      <c r="D273" s="34" t="s">
        <v>13</v>
      </c>
      <c r="E273" s="34">
        <v>14</v>
      </c>
      <c r="F273" s="35" t="s">
        <v>228</v>
      </c>
      <c r="G273" s="34" t="s">
        <v>230</v>
      </c>
      <c r="H273" s="36" t="s">
        <v>3</v>
      </c>
      <c r="I273" s="35" t="s">
        <v>3</v>
      </c>
      <c r="J273" s="35" t="s">
        <v>4</v>
      </c>
      <c r="K273" s="35">
        <v>68</v>
      </c>
      <c r="L273" s="35">
        <v>1</v>
      </c>
      <c r="M273" s="35" t="s">
        <v>60</v>
      </c>
      <c r="N273" s="37">
        <v>8807622179297</v>
      </c>
      <c r="O273" s="38">
        <v>129.9</v>
      </c>
      <c r="P273" s="39">
        <f t="shared" si="33"/>
        <v>161.07599999999999</v>
      </c>
      <c r="Q273" s="39">
        <f t="shared" si="34"/>
        <v>129.9</v>
      </c>
      <c r="R273" s="39">
        <f t="shared" si="35"/>
        <v>161.07599999999999</v>
      </c>
      <c r="S273" s="40"/>
    </row>
    <row r="274" spans="2:19">
      <c r="B274" s="28">
        <v>13780</v>
      </c>
      <c r="C274" s="28">
        <v>195</v>
      </c>
      <c r="D274" s="28" t="s">
        <v>13</v>
      </c>
      <c r="E274" s="28">
        <v>14</v>
      </c>
      <c r="F274" s="29" t="s">
        <v>228</v>
      </c>
      <c r="G274" s="28" t="s">
        <v>231</v>
      </c>
      <c r="H274" s="30" t="s">
        <v>3</v>
      </c>
      <c r="I274" s="29" t="s">
        <v>3</v>
      </c>
      <c r="J274" s="29" t="s">
        <v>4</v>
      </c>
      <c r="K274" s="29">
        <v>68</v>
      </c>
      <c r="L274" s="29">
        <v>1</v>
      </c>
      <c r="M274" s="29" t="s">
        <v>60</v>
      </c>
      <c r="N274" s="41">
        <v>8807622179273</v>
      </c>
      <c r="O274" s="31">
        <v>134.88999999999999</v>
      </c>
      <c r="P274" s="32">
        <f t="shared" si="33"/>
        <v>167.26359999999997</v>
      </c>
      <c r="Q274" s="32">
        <f t="shared" si="34"/>
        <v>134.88999999999999</v>
      </c>
      <c r="R274" s="32">
        <f t="shared" si="35"/>
        <v>167.26359999999997</v>
      </c>
      <c r="S274" s="33"/>
    </row>
    <row r="275" spans="2:19">
      <c r="B275" s="34">
        <v>13807</v>
      </c>
      <c r="C275" s="34">
        <v>205</v>
      </c>
      <c r="D275" s="34" t="s">
        <v>13</v>
      </c>
      <c r="E275" s="34">
        <v>14</v>
      </c>
      <c r="F275" s="35" t="s">
        <v>228</v>
      </c>
      <c r="G275" s="34" t="s">
        <v>232</v>
      </c>
      <c r="H275" s="36" t="s">
        <v>3</v>
      </c>
      <c r="I275" s="35" t="s">
        <v>3</v>
      </c>
      <c r="J275" s="35" t="s">
        <v>4</v>
      </c>
      <c r="K275" s="35">
        <v>69</v>
      </c>
      <c r="L275" s="35">
        <v>1</v>
      </c>
      <c r="M275" s="35" t="s">
        <v>60</v>
      </c>
      <c r="N275" s="37">
        <v>8807622179822</v>
      </c>
      <c r="O275" s="38">
        <v>149.62</v>
      </c>
      <c r="P275" s="39">
        <f t="shared" si="33"/>
        <v>185.52880000000002</v>
      </c>
      <c r="Q275" s="39">
        <f t="shared" si="34"/>
        <v>149.62</v>
      </c>
      <c r="R275" s="39">
        <f t="shared" si="35"/>
        <v>185.52880000000002</v>
      </c>
      <c r="S275" s="40"/>
    </row>
    <row r="276" spans="2:19">
      <c r="B276" s="28">
        <v>13813</v>
      </c>
      <c r="C276" s="28">
        <v>185</v>
      </c>
      <c r="D276" s="28" t="s">
        <v>13</v>
      </c>
      <c r="E276" s="28">
        <v>15</v>
      </c>
      <c r="F276" s="29" t="s">
        <v>228</v>
      </c>
      <c r="G276" s="28" t="s">
        <v>233</v>
      </c>
      <c r="H276" s="30" t="s">
        <v>3</v>
      </c>
      <c r="I276" s="29" t="s">
        <v>3</v>
      </c>
      <c r="J276" s="29" t="s">
        <v>4</v>
      </c>
      <c r="K276" s="29">
        <v>72</v>
      </c>
      <c r="L276" s="29">
        <v>2</v>
      </c>
      <c r="M276" s="29" t="s">
        <v>60</v>
      </c>
      <c r="N276" s="41">
        <v>8807622179945</v>
      </c>
      <c r="O276" s="31">
        <v>156.80934833758562</v>
      </c>
      <c r="P276" s="32">
        <f t="shared" si="33"/>
        <v>194.44359193860618</v>
      </c>
      <c r="Q276" s="32">
        <f t="shared" si="34"/>
        <v>156.80934833758562</v>
      </c>
      <c r="R276" s="32">
        <f t="shared" si="35"/>
        <v>194.44359193860618</v>
      </c>
      <c r="S276" s="33"/>
    </row>
    <row r="277" spans="2:19">
      <c r="B277" s="34">
        <v>13814</v>
      </c>
      <c r="C277" s="34">
        <v>195</v>
      </c>
      <c r="D277" s="34" t="s">
        <v>13</v>
      </c>
      <c r="E277" s="34">
        <v>15</v>
      </c>
      <c r="F277" s="35" t="s">
        <v>228</v>
      </c>
      <c r="G277" s="34" t="s">
        <v>234</v>
      </c>
      <c r="H277" s="36" t="s">
        <v>3</v>
      </c>
      <c r="I277" s="35" t="s">
        <v>3</v>
      </c>
      <c r="J277" s="35" t="s">
        <v>4</v>
      </c>
      <c r="K277" s="35">
        <v>70</v>
      </c>
      <c r="L277" s="35">
        <v>2</v>
      </c>
      <c r="M277" s="35" t="s">
        <v>60</v>
      </c>
      <c r="N277" s="37">
        <v>8807622179969</v>
      </c>
      <c r="O277" s="38">
        <v>143.38393606557378</v>
      </c>
      <c r="P277" s="39">
        <f t="shared" si="33"/>
        <v>177.79608072131148</v>
      </c>
      <c r="Q277" s="39">
        <f t="shared" si="34"/>
        <v>143.38393606557378</v>
      </c>
      <c r="R277" s="39">
        <f t="shared" si="35"/>
        <v>177.79608072131148</v>
      </c>
      <c r="S277" s="40"/>
    </row>
    <row r="278" spans="2:19">
      <c r="B278" s="28">
        <v>13796</v>
      </c>
      <c r="C278" s="28">
        <v>205</v>
      </c>
      <c r="D278" s="28" t="s">
        <v>13</v>
      </c>
      <c r="E278" s="28">
        <v>16</v>
      </c>
      <c r="F278" s="29" t="s">
        <v>228</v>
      </c>
      <c r="G278" s="28" t="s">
        <v>235</v>
      </c>
      <c r="H278" s="30" t="s">
        <v>3</v>
      </c>
      <c r="I278" s="29" t="s">
        <v>3</v>
      </c>
      <c r="J278" s="29" t="s">
        <v>4</v>
      </c>
      <c r="K278" s="29">
        <v>70</v>
      </c>
      <c r="L278" s="29">
        <v>2</v>
      </c>
      <c r="M278" s="29" t="s">
        <v>60</v>
      </c>
      <c r="N278" s="41">
        <v>8807622179594</v>
      </c>
      <c r="O278" s="31">
        <v>175.49350501552621</v>
      </c>
      <c r="P278" s="32">
        <f t="shared" si="33"/>
        <v>217.6119462192525</v>
      </c>
      <c r="Q278" s="32">
        <f t="shared" si="34"/>
        <v>175.49350501552621</v>
      </c>
      <c r="R278" s="32">
        <f t="shared" si="35"/>
        <v>217.6119462192525</v>
      </c>
      <c r="S278" s="33"/>
    </row>
    <row r="279" spans="2:19">
      <c r="B279" s="24"/>
      <c r="C279" s="24"/>
      <c r="D279" s="24" t="s">
        <v>46</v>
      </c>
      <c r="E279" s="24"/>
      <c r="F279" s="24"/>
      <c r="G279" s="24"/>
      <c r="H279" s="24"/>
      <c r="I279" s="24"/>
      <c r="J279" s="24"/>
      <c r="K279" s="24"/>
      <c r="L279" s="24"/>
      <c r="M279" s="25"/>
      <c r="N279" s="25"/>
      <c r="O279" s="42"/>
      <c r="P279" s="24"/>
      <c r="Q279" s="24"/>
      <c r="R279" s="24"/>
      <c r="S279" s="27"/>
    </row>
    <row r="280" spans="2:19">
      <c r="B280" s="28">
        <v>13810</v>
      </c>
      <c r="C280" s="28">
        <v>185</v>
      </c>
      <c r="D280" s="28">
        <v>75</v>
      </c>
      <c r="E280" s="28">
        <v>14</v>
      </c>
      <c r="F280" s="29" t="s">
        <v>228</v>
      </c>
      <c r="G280" s="28" t="s">
        <v>236</v>
      </c>
      <c r="H280" s="30" t="s">
        <v>3</v>
      </c>
      <c r="I280" s="29" t="s">
        <v>1</v>
      </c>
      <c r="J280" s="29" t="s">
        <v>2</v>
      </c>
      <c r="K280" s="29">
        <v>68</v>
      </c>
      <c r="L280" s="29">
        <v>1</v>
      </c>
      <c r="M280" s="29" t="s">
        <v>60</v>
      </c>
      <c r="N280" s="41">
        <v>8807622179884</v>
      </c>
      <c r="O280" s="31">
        <v>123.82847253639925</v>
      </c>
      <c r="P280" s="32">
        <f t="shared" ref="P280:P287" si="36">O280*1.24</f>
        <v>153.54730594513507</v>
      </c>
      <c r="Q280" s="32">
        <f t="shared" ref="Q280:Q287" si="37">O280*(1-$R$7)</f>
        <v>123.82847253639925</v>
      </c>
      <c r="R280" s="32">
        <f t="shared" ref="R280:R287" si="38">P280*(1-$R$7)</f>
        <v>153.54730594513507</v>
      </c>
      <c r="S280" s="33"/>
    </row>
    <row r="281" spans="2:19">
      <c r="B281" s="34">
        <v>13808</v>
      </c>
      <c r="C281" s="34">
        <v>215</v>
      </c>
      <c r="D281" s="34">
        <v>75</v>
      </c>
      <c r="E281" s="34">
        <v>14</v>
      </c>
      <c r="F281" s="35" t="s">
        <v>228</v>
      </c>
      <c r="G281" s="34" t="s">
        <v>237</v>
      </c>
      <c r="H281" s="36" t="s">
        <v>3</v>
      </c>
      <c r="I281" s="35" t="s">
        <v>3</v>
      </c>
      <c r="J281" s="35" t="s">
        <v>4</v>
      </c>
      <c r="K281" s="35">
        <v>69</v>
      </c>
      <c r="L281" s="35">
        <v>1</v>
      </c>
      <c r="M281" s="35" t="s">
        <v>60</v>
      </c>
      <c r="N281" s="37">
        <v>8807622179846</v>
      </c>
      <c r="O281" s="38">
        <v>128.65970333333331</v>
      </c>
      <c r="P281" s="39">
        <f t="shared" si="36"/>
        <v>159.5380321333333</v>
      </c>
      <c r="Q281" s="39">
        <f t="shared" si="37"/>
        <v>128.65970333333331</v>
      </c>
      <c r="R281" s="39">
        <f t="shared" si="38"/>
        <v>159.5380321333333</v>
      </c>
      <c r="S281" s="40"/>
    </row>
    <row r="282" spans="2:19">
      <c r="B282" s="28">
        <v>13790</v>
      </c>
      <c r="C282" s="28">
        <v>175</v>
      </c>
      <c r="D282" s="28">
        <v>75</v>
      </c>
      <c r="E282" s="28">
        <v>16</v>
      </c>
      <c r="F282" s="29" t="s">
        <v>228</v>
      </c>
      <c r="G282" s="28" t="s">
        <v>238</v>
      </c>
      <c r="H282" s="30" t="s">
        <v>3</v>
      </c>
      <c r="I282" s="29" t="s">
        <v>3</v>
      </c>
      <c r="J282" s="29" t="s">
        <v>4</v>
      </c>
      <c r="K282" s="29">
        <v>69</v>
      </c>
      <c r="L282" s="29">
        <v>1</v>
      </c>
      <c r="M282" s="29" t="s">
        <v>60</v>
      </c>
      <c r="N282" s="41">
        <v>8807622179471</v>
      </c>
      <c r="O282" s="31">
        <v>142.78400327868852</v>
      </c>
      <c r="P282" s="32">
        <f t="shared" si="36"/>
        <v>177.05216406557375</v>
      </c>
      <c r="Q282" s="32">
        <f t="shared" si="37"/>
        <v>142.78400327868852</v>
      </c>
      <c r="R282" s="32">
        <f t="shared" si="38"/>
        <v>177.05216406557375</v>
      </c>
      <c r="S282" s="33"/>
    </row>
    <row r="283" spans="2:19">
      <c r="B283" s="34">
        <v>13791</v>
      </c>
      <c r="C283" s="34">
        <v>185</v>
      </c>
      <c r="D283" s="34">
        <v>75</v>
      </c>
      <c r="E283" s="34">
        <v>16</v>
      </c>
      <c r="F283" s="35" t="s">
        <v>228</v>
      </c>
      <c r="G283" s="34" t="s">
        <v>72</v>
      </c>
      <c r="H283" s="36" t="s">
        <v>3</v>
      </c>
      <c r="I283" s="35" t="s">
        <v>3</v>
      </c>
      <c r="J283" s="35" t="s">
        <v>4</v>
      </c>
      <c r="K283" s="35">
        <v>69</v>
      </c>
      <c r="L283" s="35">
        <v>1</v>
      </c>
      <c r="M283" s="35" t="s">
        <v>60</v>
      </c>
      <c r="N283" s="37">
        <v>8807622179495</v>
      </c>
      <c r="O283" s="38">
        <v>145.5</v>
      </c>
      <c r="P283" s="39">
        <f t="shared" si="36"/>
        <v>180.42</v>
      </c>
      <c r="Q283" s="39">
        <f t="shared" si="37"/>
        <v>145.5</v>
      </c>
      <c r="R283" s="39">
        <f t="shared" si="38"/>
        <v>180.42</v>
      </c>
      <c r="S283" s="40"/>
    </row>
    <row r="284" spans="2:19">
      <c r="B284" s="28">
        <v>15158</v>
      </c>
      <c r="C284" s="28">
        <v>195</v>
      </c>
      <c r="D284" s="28">
        <v>75</v>
      </c>
      <c r="E284" s="28">
        <v>16</v>
      </c>
      <c r="F284" s="29" t="s">
        <v>228</v>
      </c>
      <c r="G284" s="28" t="s">
        <v>235</v>
      </c>
      <c r="H284" s="30" t="s">
        <v>3</v>
      </c>
      <c r="I284" s="29" t="s">
        <v>3</v>
      </c>
      <c r="J284" s="29" t="s">
        <v>4</v>
      </c>
      <c r="K284" s="29">
        <v>71</v>
      </c>
      <c r="L284" s="29">
        <v>2</v>
      </c>
      <c r="M284" s="29" t="s">
        <v>60</v>
      </c>
      <c r="N284" s="41">
        <v>8807622185861</v>
      </c>
      <c r="O284" s="31">
        <v>147.23056393442624</v>
      </c>
      <c r="P284" s="32">
        <f t="shared" si="36"/>
        <v>182.56589927868853</v>
      </c>
      <c r="Q284" s="32">
        <f t="shared" si="37"/>
        <v>147.23056393442624</v>
      </c>
      <c r="R284" s="32">
        <f t="shared" si="38"/>
        <v>182.56589927868853</v>
      </c>
      <c r="S284" s="33"/>
    </row>
    <row r="285" spans="2:19">
      <c r="B285" s="34">
        <v>13795</v>
      </c>
      <c r="C285" s="34">
        <v>205</v>
      </c>
      <c r="D285" s="34">
        <v>75</v>
      </c>
      <c r="E285" s="34">
        <v>16</v>
      </c>
      <c r="F285" s="35" t="s">
        <v>228</v>
      </c>
      <c r="G285" s="34" t="s">
        <v>239</v>
      </c>
      <c r="H285" s="36" t="s">
        <v>3</v>
      </c>
      <c r="I285" s="35" t="s">
        <v>3</v>
      </c>
      <c r="J285" s="35" t="s">
        <v>4</v>
      </c>
      <c r="K285" s="35">
        <v>70</v>
      </c>
      <c r="L285" s="35">
        <v>2</v>
      </c>
      <c r="M285" s="35" t="s">
        <v>60</v>
      </c>
      <c r="N285" s="37">
        <v>8807622179570</v>
      </c>
      <c r="O285" s="38">
        <v>167.60307142857141</v>
      </c>
      <c r="P285" s="39">
        <f t="shared" si="36"/>
        <v>207.82780857142856</v>
      </c>
      <c r="Q285" s="39">
        <f t="shared" si="37"/>
        <v>167.60307142857141</v>
      </c>
      <c r="R285" s="39">
        <f t="shared" si="38"/>
        <v>207.82780857142856</v>
      </c>
      <c r="S285" s="40"/>
    </row>
    <row r="286" spans="2:19">
      <c r="B286" s="28">
        <v>13800</v>
      </c>
      <c r="C286" s="28">
        <v>215</v>
      </c>
      <c r="D286" s="28">
        <v>75</v>
      </c>
      <c r="E286" s="28">
        <v>16</v>
      </c>
      <c r="F286" s="29" t="s">
        <v>228</v>
      </c>
      <c r="G286" s="28" t="s">
        <v>240</v>
      </c>
      <c r="H286" s="30" t="s">
        <v>3</v>
      </c>
      <c r="I286" s="29" t="s">
        <v>3</v>
      </c>
      <c r="J286" s="29" t="s">
        <v>4</v>
      </c>
      <c r="K286" s="29">
        <v>72</v>
      </c>
      <c r="L286" s="29">
        <v>2</v>
      </c>
      <c r="M286" s="29" t="s">
        <v>60</v>
      </c>
      <c r="N286" s="41">
        <v>8807622179679</v>
      </c>
      <c r="O286" s="31">
        <v>181.58164285714284</v>
      </c>
      <c r="P286" s="32">
        <f t="shared" si="36"/>
        <v>225.16123714285712</v>
      </c>
      <c r="Q286" s="32">
        <f t="shared" si="37"/>
        <v>181.58164285714284</v>
      </c>
      <c r="R286" s="32">
        <f t="shared" si="38"/>
        <v>225.16123714285712</v>
      </c>
      <c r="S286" s="33"/>
    </row>
    <row r="287" spans="2:19">
      <c r="B287" s="34">
        <v>13801</v>
      </c>
      <c r="C287" s="34">
        <v>225</v>
      </c>
      <c r="D287" s="34">
        <v>75</v>
      </c>
      <c r="E287" s="34">
        <v>16</v>
      </c>
      <c r="F287" s="35" t="s">
        <v>228</v>
      </c>
      <c r="G287" s="34" t="s">
        <v>241</v>
      </c>
      <c r="H287" s="36" t="s">
        <v>3</v>
      </c>
      <c r="I287" s="35" t="s">
        <v>2</v>
      </c>
      <c r="J287" s="35" t="s">
        <v>2</v>
      </c>
      <c r="K287" s="35">
        <v>71</v>
      </c>
      <c r="L287" s="35">
        <v>2</v>
      </c>
      <c r="M287" s="35" t="s">
        <v>60</v>
      </c>
      <c r="N287" s="37">
        <v>8807622179693</v>
      </c>
      <c r="O287" s="38">
        <v>216.90188548387096</v>
      </c>
      <c r="P287" s="39">
        <f t="shared" si="36"/>
        <v>268.95833799999997</v>
      </c>
      <c r="Q287" s="39">
        <f t="shared" si="37"/>
        <v>216.90188548387096</v>
      </c>
      <c r="R287" s="39">
        <f t="shared" si="38"/>
        <v>268.95833799999997</v>
      </c>
      <c r="S287" s="40"/>
    </row>
    <row r="288" spans="2:19">
      <c r="B288" s="24"/>
      <c r="C288" s="24"/>
      <c r="D288" s="24" t="s">
        <v>57</v>
      </c>
      <c r="E288" s="24"/>
      <c r="F288" s="24"/>
      <c r="G288" s="24"/>
      <c r="H288" s="24"/>
      <c r="I288" s="24"/>
      <c r="J288" s="24"/>
      <c r="K288" s="24"/>
      <c r="L288" s="24"/>
      <c r="M288" s="25"/>
      <c r="N288" s="25"/>
      <c r="O288" s="42"/>
      <c r="P288" s="24"/>
      <c r="Q288" s="24"/>
      <c r="R288" s="24"/>
      <c r="S288" s="27"/>
    </row>
    <row r="289" spans="2:19">
      <c r="B289" s="28">
        <v>13788</v>
      </c>
      <c r="C289" s="28">
        <v>165</v>
      </c>
      <c r="D289" s="28">
        <v>70</v>
      </c>
      <c r="E289" s="28">
        <v>14</v>
      </c>
      <c r="F289" s="29" t="s">
        <v>228</v>
      </c>
      <c r="G289" s="28" t="s">
        <v>242</v>
      </c>
      <c r="H289" s="30" t="s">
        <v>3</v>
      </c>
      <c r="I289" s="29" t="s">
        <v>1</v>
      </c>
      <c r="J289" s="29" t="s">
        <v>4</v>
      </c>
      <c r="K289" s="29">
        <v>68</v>
      </c>
      <c r="L289" s="29">
        <v>1</v>
      </c>
      <c r="M289" s="29" t="s">
        <v>60</v>
      </c>
      <c r="N289" s="41">
        <v>8807622179433</v>
      </c>
      <c r="O289" s="31">
        <v>123.38558833333335</v>
      </c>
      <c r="P289" s="32">
        <f t="shared" ref="P289:P296" si="39">O289*1.24</f>
        <v>152.99812953333335</v>
      </c>
      <c r="Q289" s="32">
        <f t="shared" ref="Q289:Q296" si="40">O289*(1-$R$7)</f>
        <v>123.38558833333335</v>
      </c>
      <c r="R289" s="32">
        <f t="shared" ref="R289:R296" si="41">P289*(1-$R$7)</f>
        <v>152.99812953333335</v>
      </c>
      <c r="S289" s="33"/>
    </row>
    <row r="290" spans="2:19">
      <c r="B290" s="34">
        <v>13809</v>
      </c>
      <c r="C290" s="34">
        <v>175</v>
      </c>
      <c r="D290" s="34">
        <v>70</v>
      </c>
      <c r="E290" s="34">
        <v>14</v>
      </c>
      <c r="F290" s="35" t="s">
        <v>228</v>
      </c>
      <c r="G290" s="34" t="s">
        <v>243</v>
      </c>
      <c r="H290" s="36" t="s">
        <v>3</v>
      </c>
      <c r="I290" s="35" t="s">
        <v>1</v>
      </c>
      <c r="J290" s="35" t="s">
        <v>4</v>
      </c>
      <c r="K290" s="35">
        <v>68</v>
      </c>
      <c r="L290" s="35">
        <v>1</v>
      </c>
      <c r="M290" s="35" t="s">
        <v>60</v>
      </c>
      <c r="N290" s="37">
        <v>8807622179860</v>
      </c>
      <c r="O290" s="38">
        <v>125</v>
      </c>
      <c r="P290" s="39">
        <f t="shared" si="39"/>
        <v>155</v>
      </c>
      <c r="Q290" s="39">
        <f t="shared" si="40"/>
        <v>125</v>
      </c>
      <c r="R290" s="39">
        <f t="shared" si="41"/>
        <v>155</v>
      </c>
      <c r="S290" s="40"/>
    </row>
    <row r="291" spans="2:19">
      <c r="B291" s="28">
        <v>13782</v>
      </c>
      <c r="C291" s="28">
        <v>195</v>
      </c>
      <c r="D291" s="28">
        <v>70</v>
      </c>
      <c r="E291" s="28">
        <v>15</v>
      </c>
      <c r="F291" s="29" t="s">
        <v>228</v>
      </c>
      <c r="G291" s="28" t="s">
        <v>72</v>
      </c>
      <c r="H291" s="30" t="s">
        <v>3</v>
      </c>
      <c r="I291" s="29" t="s">
        <v>3</v>
      </c>
      <c r="J291" s="29" t="s">
        <v>4</v>
      </c>
      <c r="K291" s="29">
        <v>70</v>
      </c>
      <c r="L291" s="29">
        <v>2</v>
      </c>
      <c r="M291" s="29" t="s">
        <v>60</v>
      </c>
      <c r="N291" s="41">
        <v>8807622147067</v>
      </c>
      <c r="O291" s="31">
        <v>127.12656011651788</v>
      </c>
      <c r="P291" s="32">
        <f t="shared" si="39"/>
        <v>157.63693454448216</v>
      </c>
      <c r="Q291" s="32">
        <f t="shared" si="40"/>
        <v>127.12656011651788</v>
      </c>
      <c r="R291" s="32">
        <f t="shared" si="41"/>
        <v>157.63693454448216</v>
      </c>
      <c r="S291" s="33"/>
    </row>
    <row r="292" spans="2:19">
      <c r="B292" s="34">
        <v>15063</v>
      </c>
      <c r="C292" s="34">
        <v>205</v>
      </c>
      <c r="D292" s="34">
        <v>70</v>
      </c>
      <c r="E292" s="34">
        <v>15</v>
      </c>
      <c r="F292" s="35" t="s">
        <v>228</v>
      </c>
      <c r="G292" s="34" t="s">
        <v>72</v>
      </c>
      <c r="H292" s="36" t="s">
        <v>3</v>
      </c>
      <c r="I292" s="35" t="s">
        <v>1</v>
      </c>
      <c r="J292" s="35" t="s">
        <v>4</v>
      </c>
      <c r="K292" s="35">
        <v>70</v>
      </c>
      <c r="L292" s="35">
        <v>2</v>
      </c>
      <c r="M292" s="35" t="s">
        <v>37</v>
      </c>
      <c r="N292" s="37">
        <v>8807622506314</v>
      </c>
      <c r="O292" s="38">
        <v>145.26604180717038</v>
      </c>
      <c r="P292" s="39">
        <f t="shared" si="39"/>
        <v>180.12989184089128</v>
      </c>
      <c r="Q292" s="39">
        <f t="shared" si="40"/>
        <v>145.26604180717038</v>
      </c>
      <c r="R292" s="39">
        <f t="shared" si="41"/>
        <v>180.12989184089128</v>
      </c>
      <c r="S292" s="40"/>
    </row>
    <row r="293" spans="2:19">
      <c r="B293" s="28">
        <v>13784</v>
      </c>
      <c r="C293" s="28">
        <v>205</v>
      </c>
      <c r="D293" s="28">
        <v>70</v>
      </c>
      <c r="E293" s="28">
        <v>15</v>
      </c>
      <c r="F293" s="29" t="s">
        <v>228</v>
      </c>
      <c r="G293" s="28" t="s">
        <v>244</v>
      </c>
      <c r="H293" s="30" t="s">
        <v>3</v>
      </c>
      <c r="I293" s="29" t="s">
        <v>3</v>
      </c>
      <c r="J293" s="29" t="s">
        <v>4</v>
      </c>
      <c r="K293" s="29">
        <v>70</v>
      </c>
      <c r="L293" s="29">
        <v>2</v>
      </c>
      <c r="M293" s="29" t="s">
        <v>60</v>
      </c>
      <c r="N293" s="41">
        <v>8807622179358</v>
      </c>
      <c r="O293" s="31">
        <v>147.30114426229508</v>
      </c>
      <c r="P293" s="32">
        <f t="shared" si="39"/>
        <v>182.65341888524591</v>
      </c>
      <c r="Q293" s="32">
        <f t="shared" si="40"/>
        <v>147.30114426229508</v>
      </c>
      <c r="R293" s="32">
        <f t="shared" si="41"/>
        <v>182.65341888524591</v>
      </c>
      <c r="S293" s="33"/>
    </row>
    <row r="294" spans="2:19">
      <c r="B294" s="34">
        <v>13785</v>
      </c>
      <c r="C294" s="34">
        <v>215</v>
      </c>
      <c r="D294" s="34">
        <v>70</v>
      </c>
      <c r="E294" s="34">
        <v>15</v>
      </c>
      <c r="F294" s="35" t="s">
        <v>228</v>
      </c>
      <c r="G294" s="34" t="s">
        <v>232</v>
      </c>
      <c r="H294" s="36" t="s">
        <v>3</v>
      </c>
      <c r="I294" s="35" t="s">
        <v>3</v>
      </c>
      <c r="J294" s="35" t="s">
        <v>2</v>
      </c>
      <c r="K294" s="35">
        <v>71</v>
      </c>
      <c r="L294" s="35">
        <v>2</v>
      </c>
      <c r="M294" s="35" t="s">
        <v>60</v>
      </c>
      <c r="N294" s="37">
        <v>8807622179372</v>
      </c>
      <c r="O294" s="38">
        <v>147.12469344262297</v>
      </c>
      <c r="P294" s="39">
        <f t="shared" si="39"/>
        <v>182.43461986885248</v>
      </c>
      <c r="Q294" s="39">
        <f t="shared" si="40"/>
        <v>147.12469344262297</v>
      </c>
      <c r="R294" s="39">
        <f t="shared" si="41"/>
        <v>182.43461986885248</v>
      </c>
      <c r="S294" s="40"/>
    </row>
    <row r="295" spans="2:19">
      <c r="B295" s="28">
        <v>14165</v>
      </c>
      <c r="C295" s="28">
        <v>215</v>
      </c>
      <c r="D295" s="28">
        <v>70</v>
      </c>
      <c r="E295" s="28">
        <v>15</v>
      </c>
      <c r="F295" s="29" t="s">
        <v>228</v>
      </c>
      <c r="G295" s="28" t="s">
        <v>254</v>
      </c>
      <c r="H295" s="30" t="s">
        <v>3</v>
      </c>
      <c r="I295" s="29" t="s">
        <v>3</v>
      </c>
      <c r="J295" s="29" t="s">
        <v>3</v>
      </c>
      <c r="K295" s="29">
        <v>69</v>
      </c>
      <c r="L295" s="29">
        <v>1</v>
      </c>
      <c r="M295" s="29" t="s">
        <v>37</v>
      </c>
      <c r="N295" s="41">
        <v>8807622416507</v>
      </c>
      <c r="O295" s="31">
        <v>153.511260757467</v>
      </c>
      <c r="P295" s="32">
        <f t="shared" si="39"/>
        <v>190.35396333925908</v>
      </c>
      <c r="Q295" s="32">
        <f t="shared" si="40"/>
        <v>153.511260757467</v>
      </c>
      <c r="R295" s="32">
        <f t="shared" si="41"/>
        <v>190.35396333925908</v>
      </c>
      <c r="S295" s="33"/>
    </row>
    <row r="296" spans="2:19">
      <c r="B296" s="34">
        <v>13786</v>
      </c>
      <c r="C296" s="34">
        <v>225</v>
      </c>
      <c r="D296" s="34">
        <v>70</v>
      </c>
      <c r="E296" s="34">
        <v>15</v>
      </c>
      <c r="F296" s="35" t="s">
        <v>228</v>
      </c>
      <c r="G296" s="34" t="s">
        <v>237</v>
      </c>
      <c r="H296" s="36" t="s">
        <v>3</v>
      </c>
      <c r="I296" s="35" t="s">
        <v>3</v>
      </c>
      <c r="J296" s="35" t="s">
        <v>4</v>
      </c>
      <c r="K296" s="35">
        <v>71</v>
      </c>
      <c r="L296" s="35">
        <v>2</v>
      </c>
      <c r="M296" s="35" t="s">
        <v>60</v>
      </c>
      <c r="N296" s="37">
        <v>8807622179396</v>
      </c>
      <c r="O296" s="38">
        <v>168.23210714285713</v>
      </c>
      <c r="P296" s="39">
        <f t="shared" si="39"/>
        <v>208.60781285714285</v>
      </c>
      <c r="Q296" s="39">
        <f t="shared" si="40"/>
        <v>168.23210714285713</v>
      </c>
      <c r="R296" s="39">
        <f t="shared" si="41"/>
        <v>208.60781285714285</v>
      </c>
      <c r="S296" s="40"/>
    </row>
    <row r="297" spans="2:19">
      <c r="B297" s="24"/>
      <c r="C297" s="24"/>
      <c r="D297" s="24" t="s">
        <v>89</v>
      </c>
      <c r="E297" s="24"/>
      <c r="F297" s="24"/>
      <c r="G297" s="24"/>
      <c r="H297" s="24"/>
      <c r="I297" s="24"/>
      <c r="J297" s="24"/>
      <c r="K297" s="24"/>
      <c r="L297" s="24"/>
      <c r="M297" s="25"/>
      <c r="N297" s="25"/>
      <c r="O297" s="42"/>
      <c r="P297" s="24"/>
      <c r="Q297" s="24"/>
      <c r="R297" s="24"/>
      <c r="S297" s="27"/>
    </row>
    <row r="298" spans="2:19">
      <c r="B298" s="28">
        <v>13789</v>
      </c>
      <c r="C298" s="28">
        <v>175</v>
      </c>
      <c r="D298" s="28">
        <v>65</v>
      </c>
      <c r="E298" s="28">
        <v>14</v>
      </c>
      <c r="F298" s="29" t="s">
        <v>228</v>
      </c>
      <c r="G298" s="28" t="s">
        <v>245</v>
      </c>
      <c r="H298" s="30" t="s">
        <v>3</v>
      </c>
      <c r="I298" s="29" t="s">
        <v>1</v>
      </c>
      <c r="J298" s="29" t="s">
        <v>2</v>
      </c>
      <c r="K298" s="29">
        <v>66</v>
      </c>
      <c r="L298" s="29">
        <v>1</v>
      </c>
      <c r="M298" s="29" t="s">
        <v>60</v>
      </c>
      <c r="N298" s="41">
        <v>8807622179457</v>
      </c>
      <c r="O298" s="31">
        <v>116.81985333333334</v>
      </c>
      <c r="P298" s="32">
        <f t="shared" ref="P298:P306" si="42">O298*1.24</f>
        <v>144.85661813333334</v>
      </c>
      <c r="Q298" s="32">
        <f t="shared" ref="Q298:Q305" si="43">O298*(1-$R$7)</f>
        <v>116.81985333333334</v>
      </c>
      <c r="R298" s="32">
        <f t="shared" ref="R298:R306" si="44">P298*(1-$R$7)</f>
        <v>144.85661813333334</v>
      </c>
      <c r="S298" s="33"/>
    </row>
    <row r="299" spans="2:19">
      <c r="B299" s="34">
        <v>13811</v>
      </c>
      <c r="C299" s="34">
        <v>205</v>
      </c>
      <c r="D299" s="34">
        <v>65</v>
      </c>
      <c r="E299" s="34">
        <v>15</v>
      </c>
      <c r="F299" s="35" t="s">
        <v>228</v>
      </c>
      <c r="G299" s="34" t="s">
        <v>246</v>
      </c>
      <c r="H299" s="36" t="s">
        <v>3</v>
      </c>
      <c r="I299" s="35" t="s">
        <v>3</v>
      </c>
      <c r="J299" s="35" t="s">
        <v>2</v>
      </c>
      <c r="K299" s="35">
        <v>70</v>
      </c>
      <c r="L299" s="35">
        <v>2</v>
      </c>
      <c r="M299" s="35" t="s">
        <v>60</v>
      </c>
      <c r="N299" s="37">
        <v>8807622147197</v>
      </c>
      <c r="O299" s="38">
        <v>165.05456728788224</v>
      </c>
      <c r="P299" s="39">
        <f t="shared" si="42"/>
        <v>204.66766343697398</v>
      </c>
      <c r="Q299" s="39">
        <f t="shared" si="43"/>
        <v>165.05456728788224</v>
      </c>
      <c r="R299" s="39">
        <f t="shared" si="44"/>
        <v>204.66766343697398</v>
      </c>
      <c r="S299" s="40"/>
    </row>
    <row r="300" spans="2:19">
      <c r="B300" s="28">
        <v>15073</v>
      </c>
      <c r="C300" s="28">
        <v>215</v>
      </c>
      <c r="D300" s="28">
        <v>65</v>
      </c>
      <c r="E300" s="28">
        <v>15</v>
      </c>
      <c r="F300" s="29" t="s">
        <v>228</v>
      </c>
      <c r="G300" s="28" t="s">
        <v>72</v>
      </c>
      <c r="H300" s="30" t="s">
        <v>3</v>
      </c>
      <c r="I300" s="29" t="s">
        <v>3</v>
      </c>
      <c r="J300" s="29" t="s">
        <v>4</v>
      </c>
      <c r="K300" s="29">
        <v>70</v>
      </c>
      <c r="L300" s="29">
        <v>2</v>
      </c>
      <c r="M300" s="29" t="s">
        <v>60</v>
      </c>
      <c r="N300" s="41">
        <v>8807622148491</v>
      </c>
      <c r="O300" s="31">
        <v>191.1</v>
      </c>
      <c r="P300" s="32">
        <f t="shared" si="42"/>
        <v>236.964</v>
      </c>
      <c r="Q300" s="32">
        <f t="shared" si="43"/>
        <v>191.1</v>
      </c>
      <c r="R300" s="32">
        <f t="shared" si="44"/>
        <v>236.964</v>
      </c>
      <c r="S300" s="33"/>
    </row>
    <row r="301" spans="2:19">
      <c r="B301" s="34">
        <v>13793</v>
      </c>
      <c r="C301" s="34">
        <v>195</v>
      </c>
      <c r="D301" s="34">
        <v>65</v>
      </c>
      <c r="E301" s="34">
        <v>16</v>
      </c>
      <c r="F301" s="35" t="s">
        <v>228</v>
      </c>
      <c r="G301" s="34" t="s">
        <v>247</v>
      </c>
      <c r="H301" s="36" t="s">
        <v>3</v>
      </c>
      <c r="I301" s="35" t="s">
        <v>3</v>
      </c>
      <c r="J301" s="35" t="s">
        <v>2</v>
      </c>
      <c r="K301" s="35">
        <v>70</v>
      </c>
      <c r="L301" s="35">
        <v>2</v>
      </c>
      <c r="M301" s="35" t="s">
        <v>60</v>
      </c>
      <c r="N301" s="37">
        <v>8807622179532</v>
      </c>
      <c r="O301" s="38">
        <v>144.26619016393443</v>
      </c>
      <c r="P301" s="39">
        <f t="shared" si="42"/>
        <v>178.89007580327868</v>
      </c>
      <c r="Q301" s="39">
        <f t="shared" si="43"/>
        <v>144.26619016393443</v>
      </c>
      <c r="R301" s="39">
        <f t="shared" si="44"/>
        <v>178.89007580327868</v>
      </c>
      <c r="S301" s="40"/>
    </row>
    <row r="302" spans="2:19">
      <c r="B302" s="28">
        <v>13794</v>
      </c>
      <c r="C302" s="28">
        <v>205</v>
      </c>
      <c r="D302" s="28">
        <v>65</v>
      </c>
      <c r="E302" s="28">
        <v>16</v>
      </c>
      <c r="F302" s="29" t="s">
        <v>228</v>
      </c>
      <c r="G302" s="28" t="s">
        <v>248</v>
      </c>
      <c r="H302" s="30" t="s">
        <v>3</v>
      </c>
      <c r="I302" s="29" t="s">
        <v>3</v>
      </c>
      <c r="J302" s="29" t="s">
        <v>4</v>
      </c>
      <c r="K302" s="29">
        <v>70</v>
      </c>
      <c r="L302" s="29">
        <v>2</v>
      </c>
      <c r="M302" s="29" t="s">
        <v>60</v>
      </c>
      <c r="N302" s="41">
        <v>8807622179556</v>
      </c>
      <c r="O302" s="31">
        <v>165.05456728788224</v>
      </c>
      <c r="P302" s="32">
        <f t="shared" si="42"/>
        <v>204.66766343697398</v>
      </c>
      <c r="Q302" s="32">
        <f t="shared" si="43"/>
        <v>165.05456728788224</v>
      </c>
      <c r="R302" s="32">
        <f t="shared" si="44"/>
        <v>204.66766343697398</v>
      </c>
      <c r="S302" s="33"/>
    </row>
    <row r="303" spans="2:19">
      <c r="B303" s="34">
        <v>13799</v>
      </c>
      <c r="C303" s="34">
        <v>215</v>
      </c>
      <c r="D303" s="34">
        <v>65</v>
      </c>
      <c r="E303" s="34">
        <v>16</v>
      </c>
      <c r="F303" s="35" t="s">
        <v>228</v>
      </c>
      <c r="G303" s="34" t="s">
        <v>232</v>
      </c>
      <c r="H303" s="36" t="s">
        <v>3</v>
      </c>
      <c r="I303" s="35" t="s">
        <v>3</v>
      </c>
      <c r="J303" s="35" t="s">
        <v>4</v>
      </c>
      <c r="K303" s="35">
        <v>69</v>
      </c>
      <c r="L303" s="35">
        <v>1</v>
      </c>
      <c r="M303" s="35" t="s">
        <v>60</v>
      </c>
      <c r="N303" s="37">
        <v>8807622179655</v>
      </c>
      <c r="O303" s="38">
        <v>164.33497536945816</v>
      </c>
      <c r="P303" s="39">
        <f t="shared" si="42"/>
        <v>203.77536945812813</v>
      </c>
      <c r="Q303" s="39">
        <f t="shared" si="43"/>
        <v>164.33497536945816</v>
      </c>
      <c r="R303" s="39">
        <f t="shared" si="44"/>
        <v>203.77536945812813</v>
      </c>
      <c r="S303" s="40"/>
    </row>
    <row r="304" spans="2:19">
      <c r="B304" s="28">
        <v>15076</v>
      </c>
      <c r="C304" s="28">
        <v>225</v>
      </c>
      <c r="D304" s="28">
        <v>65</v>
      </c>
      <c r="E304" s="28">
        <v>16</v>
      </c>
      <c r="F304" s="29" t="s">
        <v>228</v>
      </c>
      <c r="G304" s="28" t="s">
        <v>249</v>
      </c>
      <c r="H304" s="30" t="s">
        <v>3</v>
      </c>
      <c r="I304" s="29" t="s">
        <v>2</v>
      </c>
      <c r="J304" s="29" t="s">
        <v>2</v>
      </c>
      <c r="K304" s="29">
        <v>70</v>
      </c>
      <c r="L304" s="29">
        <v>2</v>
      </c>
      <c r="M304" s="29" t="s">
        <v>60</v>
      </c>
      <c r="N304" s="41">
        <v>8807622185779</v>
      </c>
      <c r="O304" s="31">
        <v>186.65203466159429</v>
      </c>
      <c r="P304" s="32">
        <f t="shared" si="42"/>
        <v>231.44852298037691</v>
      </c>
      <c r="Q304" s="32">
        <f t="shared" si="43"/>
        <v>186.65203466159429</v>
      </c>
      <c r="R304" s="32">
        <f t="shared" si="44"/>
        <v>231.44852298037691</v>
      </c>
      <c r="S304" s="33"/>
    </row>
    <row r="305" spans="2:19">
      <c r="B305" s="34">
        <v>13802</v>
      </c>
      <c r="C305" s="34">
        <v>235</v>
      </c>
      <c r="D305" s="34">
        <v>65</v>
      </c>
      <c r="E305" s="34">
        <v>16</v>
      </c>
      <c r="F305" s="35" t="s">
        <v>228</v>
      </c>
      <c r="G305" s="34" t="s">
        <v>250</v>
      </c>
      <c r="H305" s="36" t="s">
        <v>3</v>
      </c>
      <c r="I305" s="35" t="s">
        <v>3</v>
      </c>
      <c r="J305" s="35" t="s">
        <v>4</v>
      </c>
      <c r="K305" s="35">
        <v>72</v>
      </c>
      <c r="L305" s="35">
        <v>2</v>
      </c>
      <c r="M305" s="35" t="s">
        <v>60</v>
      </c>
      <c r="N305" s="37">
        <v>8807622147166</v>
      </c>
      <c r="O305" s="38">
        <v>207.37501829000641</v>
      </c>
      <c r="P305" s="39">
        <f t="shared" si="42"/>
        <v>257.14502267960796</v>
      </c>
      <c r="Q305" s="39">
        <f t="shared" si="43"/>
        <v>207.37501829000641</v>
      </c>
      <c r="R305" s="39">
        <f t="shared" si="44"/>
        <v>257.14502267960796</v>
      </c>
      <c r="S305" s="40"/>
    </row>
    <row r="306" spans="2:19">
      <c r="B306" s="28">
        <v>15745</v>
      </c>
      <c r="C306" s="28">
        <v>215</v>
      </c>
      <c r="D306" s="28">
        <v>65</v>
      </c>
      <c r="E306" s="28">
        <v>17</v>
      </c>
      <c r="F306" s="29" t="s">
        <v>228</v>
      </c>
      <c r="G306" s="28" t="s">
        <v>255</v>
      </c>
      <c r="H306" s="30" t="s">
        <v>3</v>
      </c>
      <c r="I306" s="29" t="s">
        <v>3</v>
      </c>
      <c r="J306" s="29" t="s">
        <v>3</v>
      </c>
      <c r="K306" s="29">
        <v>70</v>
      </c>
      <c r="L306" s="29">
        <v>2</v>
      </c>
      <c r="M306" s="29" t="s">
        <v>37</v>
      </c>
      <c r="N306" s="41">
        <v>8807622574504</v>
      </c>
      <c r="O306" s="31">
        <v>202.59279129883436</v>
      </c>
      <c r="P306" s="32">
        <f t="shared" si="42"/>
        <v>251.21506121055461</v>
      </c>
      <c r="Q306" s="32">
        <f>O306*(1-$R$7)</f>
        <v>202.59279129883436</v>
      </c>
      <c r="R306" s="32">
        <f t="shared" si="44"/>
        <v>251.21506121055461</v>
      </c>
      <c r="S306" s="33"/>
    </row>
    <row r="307" spans="2:19">
      <c r="B307" s="24"/>
      <c r="C307" s="24"/>
      <c r="D307" s="24" t="s">
        <v>115</v>
      </c>
      <c r="E307" s="24"/>
      <c r="F307" s="24"/>
      <c r="G307" s="24"/>
      <c r="H307" s="24"/>
      <c r="I307" s="24"/>
      <c r="J307" s="24"/>
      <c r="K307" s="24"/>
      <c r="L307" s="24"/>
      <c r="M307" s="25"/>
      <c r="N307" s="25"/>
      <c r="O307" s="42"/>
      <c r="P307" s="24"/>
      <c r="Q307" s="24"/>
      <c r="R307" s="24"/>
      <c r="S307" s="27"/>
    </row>
    <row r="308" spans="2:19">
      <c r="B308" s="28">
        <v>13792</v>
      </c>
      <c r="C308" s="28">
        <v>195</v>
      </c>
      <c r="D308" s="28">
        <v>60</v>
      </c>
      <c r="E308" s="28">
        <v>16</v>
      </c>
      <c r="F308" s="29" t="s">
        <v>228</v>
      </c>
      <c r="G308" s="28" t="s">
        <v>251</v>
      </c>
      <c r="H308" s="30" t="s">
        <v>3</v>
      </c>
      <c r="I308" s="29" t="s">
        <v>1</v>
      </c>
      <c r="J308" s="29" t="s">
        <v>2</v>
      </c>
      <c r="K308" s="29">
        <v>69</v>
      </c>
      <c r="L308" s="29">
        <v>1</v>
      </c>
      <c r="M308" s="29" t="s">
        <v>60</v>
      </c>
      <c r="N308" s="41">
        <v>8807622147128</v>
      </c>
      <c r="O308" s="31">
        <v>152.9475704918033</v>
      </c>
      <c r="P308" s="32">
        <f t="shared" ref="P308:P310" si="45">O308*1.24</f>
        <v>189.65498740983611</v>
      </c>
      <c r="Q308" s="32">
        <f t="shared" ref="Q308:Q310" si="46">O308*(1-$R$7)</f>
        <v>152.9475704918033</v>
      </c>
      <c r="R308" s="32">
        <f t="shared" ref="R308:R310" si="47">P308*(1-$R$7)</f>
        <v>189.65498740983611</v>
      </c>
      <c r="S308" s="33"/>
    </row>
    <row r="309" spans="2:19">
      <c r="B309" s="34">
        <v>13798</v>
      </c>
      <c r="C309" s="34">
        <v>215</v>
      </c>
      <c r="D309" s="34">
        <v>60</v>
      </c>
      <c r="E309" s="34">
        <v>16</v>
      </c>
      <c r="F309" s="35" t="s">
        <v>228</v>
      </c>
      <c r="G309" s="34" t="s">
        <v>252</v>
      </c>
      <c r="H309" s="36" t="s">
        <v>3</v>
      </c>
      <c r="I309" s="35" t="s">
        <v>3</v>
      </c>
      <c r="J309" s="35" t="s">
        <v>4</v>
      </c>
      <c r="K309" s="35">
        <v>69</v>
      </c>
      <c r="L309" s="35">
        <v>1</v>
      </c>
      <c r="M309" s="35" t="s">
        <v>60</v>
      </c>
      <c r="N309" s="37">
        <v>8807622179631</v>
      </c>
      <c r="O309" s="38">
        <v>203.56903387096773</v>
      </c>
      <c r="P309" s="39">
        <f t="shared" si="45"/>
        <v>252.42560199999997</v>
      </c>
      <c r="Q309" s="39">
        <f t="shared" si="46"/>
        <v>203.56903387096773</v>
      </c>
      <c r="R309" s="39">
        <f t="shared" si="47"/>
        <v>252.42560199999997</v>
      </c>
      <c r="S309" s="40"/>
    </row>
    <row r="310" spans="2:19">
      <c r="B310" s="28">
        <v>13812</v>
      </c>
      <c r="C310" s="28">
        <v>225</v>
      </c>
      <c r="D310" s="28">
        <v>60</v>
      </c>
      <c r="E310" s="28">
        <v>16</v>
      </c>
      <c r="F310" s="29" t="s">
        <v>228</v>
      </c>
      <c r="G310" s="28" t="s">
        <v>253</v>
      </c>
      <c r="H310" s="30" t="s">
        <v>3</v>
      </c>
      <c r="I310" s="29" t="s">
        <v>3</v>
      </c>
      <c r="J310" s="29" t="s">
        <v>4</v>
      </c>
      <c r="K310" s="29">
        <v>69</v>
      </c>
      <c r="L310" s="29">
        <v>1</v>
      </c>
      <c r="M310" s="29" t="s">
        <v>60</v>
      </c>
      <c r="N310" s="41">
        <v>8807622179921</v>
      </c>
      <c r="O310" s="31">
        <v>202.81</v>
      </c>
      <c r="P310" s="32">
        <f t="shared" si="45"/>
        <v>251.48439999999999</v>
      </c>
      <c r="Q310" s="32">
        <f t="shared" si="46"/>
        <v>202.81</v>
      </c>
      <c r="R310" s="32">
        <f t="shared" si="47"/>
        <v>251.48439999999999</v>
      </c>
      <c r="S310" s="33"/>
    </row>
  </sheetData>
  <autoFilter ref="B8:S310"/>
  <mergeCells count="1">
    <mergeCell ref="O7:Q7"/>
  </mergeCells>
  <pageMargins left="0.7" right="0.7" top="0.75" bottom="0.75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Nexen kesä 2019</vt:lpstr>
      <vt:lpstr>'Nexen kesä 2019'!Tulostusalue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NEXEN</dc:creator>
  <cp:lastModifiedBy>Susanna</cp:lastModifiedBy>
  <cp:lastPrinted>2019-02-05T07:47:51Z</cp:lastPrinted>
  <dcterms:created xsi:type="dcterms:W3CDTF">2017-11-28T12:43:31Z</dcterms:created>
  <dcterms:modified xsi:type="dcterms:W3CDTF">2019-02-05T11:11:25Z</dcterms:modified>
</cp:coreProperties>
</file>