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730" windowHeight="8835"/>
  </bookViews>
  <sheets>
    <sheet name="Roadstone talvi 2019" sheetId="1" r:id="rId1"/>
  </sheets>
  <definedNames>
    <definedName name="_xlnm._FilterDatabase" localSheetId="0" hidden="1">'Roadstone talvi 2019'!$A$6:$M$6</definedName>
    <definedName name="_xlnm.Print_Area" localSheetId="0">'Roadstone talvi 2019'!$A$1:$Q$53</definedName>
  </definedNames>
  <calcPr calcId="145621"/>
</workbook>
</file>

<file path=xl/calcChain.xml><?xml version="1.0" encoding="utf-8"?>
<calcChain xmlns="http://schemas.openxmlformats.org/spreadsheetml/2006/main">
  <c r="P53" i="1" l="1"/>
  <c r="Q53" i="1"/>
  <c r="P51" i="1"/>
  <c r="Q51" i="1"/>
  <c r="P50" i="1"/>
  <c r="Q50" i="1"/>
  <c r="P49" i="1"/>
  <c r="Q49" i="1"/>
  <c r="P47" i="1"/>
  <c r="Q47" i="1"/>
  <c r="P46" i="1"/>
  <c r="Q46" i="1"/>
  <c r="P44" i="1"/>
  <c r="Q44" i="1"/>
  <c r="P42" i="1"/>
  <c r="Q42" i="1"/>
  <c r="P41" i="1"/>
  <c r="Q41" i="1"/>
  <c r="P40" i="1"/>
  <c r="Q40" i="1"/>
  <c r="P38" i="1"/>
  <c r="Q38" i="1"/>
  <c r="P37" i="1"/>
  <c r="Q37" i="1"/>
  <c r="P36" i="1"/>
  <c r="Q36" i="1"/>
  <c r="P35" i="1"/>
  <c r="Q35" i="1"/>
  <c r="P34" i="1"/>
  <c r="Q34" i="1"/>
  <c r="P33" i="1"/>
  <c r="Q33" i="1"/>
  <c r="P32" i="1"/>
  <c r="Q32" i="1"/>
  <c r="P31" i="1"/>
  <c r="Q31" i="1"/>
  <c r="P29" i="1"/>
  <c r="Q29" i="1"/>
  <c r="P28" i="1"/>
  <c r="Q28" i="1"/>
  <c r="P27" i="1"/>
  <c r="Q27" i="1"/>
  <c r="P26" i="1"/>
  <c r="Q26" i="1"/>
  <c r="P25" i="1"/>
  <c r="Q25" i="1"/>
  <c r="P24" i="1"/>
  <c r="Q24" i="1"/>
  <c r="P23" i="1"/>
  <c r="Q23" i="1"/>
  <c r="P22" i="1"/>
  <c r="Q22" i="1"/>
  <c r="P20" i="1"/>
  <c r="Q20" i="1"/>
  <c r="P19" i="1"/>
  <c r="Q19" i="1"/>
  <c r="P18" i="1"/>
  <c r="Q18" i="1"/>
  <c r="P17" i="1"/>
  <c r="Q17" i="1"/>
  <c r="P16" i="1"/>
  <c r="Q16" i="1"/>
  <c r="P15" i="1"/>
  <c r="Q15" i="1"/>
  <c r="P13" i="1"/>
  <c r="Q13" i="1"/>
  <c r="P12" i="1"/>
  <c r="Q12" i="1"/>
  <c r="P11" i="1"/>
  <c r="Q11" i="1"/>
  <c r="P10" i="1"/>
  <c r="Q10" i="1"/>
  <c r="P9" i="1"/>
  <c r="Q9" i="1"/>
  <c r="P8" i="1"/>
  <c r="Q8" i="1"/>
  <c r="O53" i="1"/>
  <c r="O51" i="1"/>
  <c r="O50" i="1"/>
  <c r="O49" i="1"/>
  <c r="O47" i="1"/>
  <c r="O46" i="1"/>
  <c r="O44" i="1"/>
  <c r="O42" i="1"/>
  <c r="O41" i="1"/>
  <c r="O40" i="1"/>
  <c r="O38" i="1"/>
  <c r="O37" i="1"/>
  <c r="O36" i="1"/>
  <c r="O35" i="1"/>
  <c r="O34" i="1"/>
  <c r="O33" i="1"/>
  <c r="O32" i="1"/>
  <c r="O31" i="1"/>
  <c r="O29" i="1"/>
  <c r="O28" i="1"/>
  <c r="O27" i="1"/>
  <c r="O26" i="1"/>
  <c r="O25" i="1"/>
  <c r="O24" i="1"/>
  <c r="O23" i="1"/>
  <c r="O22" i="1"/>
  <c r="O20" i="1"/>
  <c r="O19" i="1"/>
  <c r="O18" i="1"/>
  <c r="O17" i="1"/>
  <c r="O16" i="1"/>
  <c r="O15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<sst xmlns="http://schemas.openxmlformats.org/spreadsheetml/2006/main" count="259" uniqueCount="142">
  <si>
    <t>Origin</t>
    <phoneticPr fontId="0" type="noConversion"/>
  </si>
  <si>
    <t>EAN code</t>
  </si>
  <si>
    <t>Weight(Kg)</t>
  </si>
  <si>
    <t>KOR</t>
    <phoneticPr fontId="0" type="noConversion"/>
  </si>
  <si>
    <t>8807622182815</t>
  </si>
  <si>
    <t>8807622181719</t>
  </si>
  <si>
    <t>8807622181412</t>
  </si>
  <si>
    <t>8807622181313</t>
  </si>
  <si>
    <t>8807622183119</t>
  </si>
  <si>
    <t>8807622183010</t>
  </si>
  <si>
    <t>8807622300516</t>
  </si>
  <si>
    <t>8807622182310</t>
  </si>
  <si>
    <t>8807622227011</t>
  </si>
  <si>
    <t>8807622182211</t>
  </si>
  <si>
    <t>8807622227110</t>
  </si>
  <si>
    <t>8807622181917</t>
  </si>
  <si>
    <t>8807622181214</t>
  </si>
  <si>
    <t>8807622181115</t>
  </si>
  <si>
    <t>8807622181610</t>
  </si>
  <si>
    <t>CHN</t>
    <phoneticPr fontId="0" type="noConversion"/>
  </si>
  <si>
    <t>8807622177491</t>
  </si>
  <si>
    <t>8807622227318</t>
  </si>
  <si>
    <t>8807622300714</t>
  </si>
  <si>
    <t>8807622188022</t>
  </si>
  <si>
    <t>8807622506215</t>
  </si>
  <si>
    <t>8807622182112</t>
  </si>
  <si>
    <t>8807622182419</t>
  </si>
  <si>
    <t>8807622210211</t>
  </si>
  <si>
    <t>8807622181818</t>
  </si>
  <si>
    <t>8807622181511</t>
  </si>
  <si>
    <t>8807622183218</t>
  </si>
  <si>
    <t>8807622183317</t>
  </si>
  <si>
    <t>8807622405518</t>
  </si>
  <si>
    <t>8807622300615</t>
  </si>
  <si>
    <t>8807622226915</t>
  </si>
  <si>
    <t>8807622183416</t>
  </si>
  <si>
    <t>8807622300813</t>
  </si>
  <si>
    <t>8807622300912</t>
  </si>
  <si>
    <t>8807622227219</t>
  </si>
  <si>
    <t>Roadstone WINSpike</t>
  </si>
  <si>
    <t>Roadstone WG-231</t>
  </si>
  <si>
    <t>Nasta</t>
  </si>
  <si>
    <t>Indeksi</t>
  </si>
  <si>
    <t xml:space="preserve">82T </t>
  </si>
  <si>
    <t>86T XL</t>
  </si>
  <si>
    <t>90T XL</t>
  </si>
  <si>
    <t xml:space="preserve">84T </t>
  </si>
  <si>
    <t>92T XL</t>
  </si>
  <si>
    <t xml:space="preserve">91T </t>
  </si>
  <si>
    <t>89T XL</t>
  </si>
  <si>
    <t>88T XL</t>
  </si>
  <si>
    <t>95T XL</t>
  </si>
  <si>
    <t>99T XL</t>
  </si>
  <si>
    <t xml:space="preserve">104/102Q </t>
  </si>
  <si>
    <t xml:space="preserve">96T </t>
  </si>
  <si>
    <t xml:space="preserve">98T </t>
  </si>
  <si>
    <t xml:space="preserve">112/110Q </t>
  </si>
  <si>
    <t xml:space="preserve">87T  </t>
  </si>
  <si>
    <t>94T XL</t>
  </si>
  <si>
    <t>97T XL</t>
  </si>
  <si>
    <t xml:space="preserve">89T </t>
  </si>
  <si>
    <t xml:space="preserve">92T </t>
  </si>
  <si>
    <t>102T XL</t>
  </si>
  <si>
    <t>98T XL</t>
  </si>
  <si>
    <t>101T XL</t>
  </si>
  <si>
    <t>103T XL</t>
  </si>
  <si>
    <t>100T XL</t>
  </si>
  <si>
    <t>Info</t>
  </si>
  <si>
    <t>Koko</t>
  </si>
  <si>
    <t>Tuotenro</t>
  </si>
  <si>
    <t>db</t>
  </si>
  <si>
    <t>F</t>
  </si>
  <si>
    <t>W</t>
  </si>
  <si>
    <t>70-Profiili</t>
  </si>
  <si>
    <t>65-Profiili</t>
  </si>
  <si>
    <t>60-Profiili</t>
  </si>
  <si>
    <t>55-Profiili</t>
  </si>
  <si>
    <t>50-Profiili</t>
  </si>
  <si>
    <t>45-Profiili</t>
  </si>
  <si>
    <t>C-Renkaat</t>
  </si>
  <si>
    <t>Hinta alv 0%</t>
  </si>
  <si>
    <t>Hinta alv 24%</t>
  </si>
  <si>
    <t>Netto alv 0%</t>
  </si>
  <si>
    <t>Netto alv 24%</t>
  </si>
  <si>
    <t>Malli</t>
  </si>
  <si>
    <t>Syötä alennuksesi tähän -&gt;</t>
  </si>
  <si>
    <t>R</t>
  </si>
  <si>
    <t>102/100Q</t>
  </si>
  <si>
    <t>CHN</t>
    <phoneticPr fontId="1" type="noConversion"/>
  </si>
  <si>
    <t>13007RS</t>
  </si>
  <si>
    <t>11828RS</t>
  </si>
  <si>
    <t>11831RS</t>
  </si>
  <si>
    <t>11830RS</t>
  </si>
  <si>
    <t>13005RS</t>
  </si>
  <si>
    <t>12273RS</t>
  </si>
  <si>
    <t>11814RS</t>
  </si>
  <si>
    <t>11813RS</t>
  </si>
  <si>
    <t>11812RS</t>
  </si>
  <si>
    <t>11811RS</t>
  </si>
  <si>
    <t>11816RS</t>
  </si>
  <si>
    <t>11833RS</t>
  </si>
  <si>
    <t>11817RS</t>
  </si>
  <si>
    <t>12271RS</t>
  </si>
  <si>
    <t>11819RS</t>
  </si>
  <si>
    <t>12102RS</t>
  </si>
  <si>
    <t>11818RS</t>
  </si>
  <si>
    <t>11815RS</t>
  </si>
  <si>
    <t>11832RS</t>
  </si>
  <si>
    <t>12272RS</t>
  </si>
  <si>
    <t>12270RS</t>
  </si>
  <si>
    <t>11822RS</t>
  </si>
  <si>
    <t>15062RS</t>
  </si>
  <si>
    <t>11821RS</t>
  </si>
  <si>
    <t>11824RS</t>
  </si>
  <si>
    <t>11834RS</t>
  </si>
  <si>
    <t>13008RS</t>
  </si>
  <si>
    <t>13009RS</t>
  </si>
  <si>
    <t>11823RS</t>
  </si>
  <si>
    <t>13006RS</t>
  </si>
  <si>
    <t>12269RS</t>
  </si>
  <si>
    <t>14055RS</t>
  </si>
  <si>
    <t>13409RS</t>
  </si>
  <si>
    <t>13413RS</t>
  </si>
  <si>
    <t>16975RS</t>
  </si>
  <si>
    <t>10567RS</t>
  </si>
  <si>
    <t>Roadstone Euro-Win</t>
  </si>
  <si>
    <t>104/102R</t>
  </si>
  <si>
    <t>Kitka</t>
  </si>
  <si>
    <t>CHN</t>
  </si>
  <si>
    <t>E</t>
  </si>
  <si>
    <t>C</t>
  </si>
  <si>
    <t>8807622135422</t>
  </si>
  <si>
    <t>KOR</t>
  </si>
  <si>
    <t>10779RS</t>
  </si>
  <si>
    <t>112/110R</t>
  </si>
  <si>
    <t>8807622077913</t>
  </si>
  <si>
    <t>10566RS</t>
  </si>
  <si>
    <t>102/100P</t>
  </si>
  <si>
    <t>8807622116940</t>
  </si>
  <si>
    <t>8807622146732</t>
  </si>
  <si>
    <t>Talvirengashinnasto 2019</t>
  </si>
  <si>
    <t>Voimassa 18.06.2019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</si>
</sst>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_-;_-@_-"/>
  </numFmts>
  <fonts count="18">
    <font>
      <sz val="11"/>
      <color theme="1"/>
      <name val="Calibri"/>
      <family val="2"/>
      <charset val="129"/>
      <scheme val="minor"/>
    </font>
    <font>
      <b/>
      <sz val="11"/>
      <color indexed="8"/>
      <name val="Arial"/>
      <family val="2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charset val="129"/>
      <scheme val="minor"/>
    </font>
    <font>
      <b/>
      <u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Calibri"/>
      <family val="2"/>
      <charset val="129"/>
      <scheme val="minor"/>
    </font>
    <font>
      <b/>
      <sz val="11"/>
      <color theme="0"/>
      <name val="Arial"/>
      <family val="2"/>
    </font>
    <font>
      <sz val="24"/>
      <color theme="1"/>
      <name val="Calibri"/>
      <family val="2"/>
      <charset val="129"/>
      <scheme val="minor"/>
    </font>
    <font>
      <sz val="16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6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0" fontId="4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>
      <alignment vertical="center"/>
    </xf>
    <xf numFmtId="164" fontId="5" fillId="0" borderId="0" xfId="0" applyNumberFormat="1" applyFont="1" applyFill="1" applyBorder="1">
      <alignment vertical="center"/>
    </xf>
    <xf numFmtId="9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65" fontId="5" fillId="0" borderId="0" xfId="1" applyNumberFormat="1" applyFont="1">
      <alignment vertical="center"/>
    </xf>
    <xf numFmtId="164" fontId="6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0" xfId="1" applyFont="1">
      <alignment vertical="center"/>
    </xf>
    <xf numFmtId="164" fontId="6" fillId="0" borderId="0" xfId="1" applyFont="1" applyFill="1" applyBorder="1" applyAlignment="1">
      <alignment vertical="center"/>
    </xf>
    <xf numFmtId="164" fontId="5" fillId="0" borderId="0" xfId="1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7" fillId="4" borderId="0" xfId="0" applyFont="1" applyFill="1">
      <alignment vertical="center"/>
    </xf>
    <xf numFmtId="0" fontId="7" fillId="5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10" fillId="0" borderId="0" xfId="3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11" fillId="4" borderId="1" xfId="0" applyFont="1" applyFill="1" applyBorder="1">
      <alignment vertical="center"/>
    </xf>
    <xf numFmtId="0" fontId="11" fillId="5" borderId="1" xfId="0" applyFont="1" applyFill="1" applyBorder="1">
      <alignment vertical="center"/>
    </xf>
    <xf numFmtId="0" fontId="0" fillId="6" borderId="0" xfId="0" applyFill="1">
      <alignment vertical="center"/>
    </xf>
    <xf numFmtId="0" fontId="0" fillId="6" borderId="1" xfId="0" applyFill="1" applyBorder="1">
      <alignment vertical="center"/>
    </xf>
    <xf numFmtId="165" fontId="5" fillId="0" borderId="0" xfId="1" applyNumberFormat="1" applyFont="1" applyAlignment="1">
      <alignment horizontal="center" vertical="center"/>
    </xf>
    <xf numFmtId="2" fontId="7" fillId="4" borderId="0" xfId="0" applyNumberFormat="1" applyFont="1" applyFill="1">
      <alignment vertical="center"/>
    </xf>
    <xf numFmtId="2" fontId="7" fillId="5" borderId="0" xfId="0" applyNumberFormat="1" applyFont="1" applyFill="1">
      <alignment vertical="center"/>
    </xf>
    <xf numFmtId="2" fontId="0" fillId="3" borderId="0" xfId="0" applyNumberFormat="1" applyFill="1">
      <alignment vertical="center"/>
    </xf>
    <xf numFmtId="2" fontId="0" fillId="6" borderId="0" xfId="0" applyNumberFormat="1" applyFill="1">
      <alignment vertical="center"/>
    </xf>
    <xf numFmtId="0" fontId="12" fillId="0" borderId="0" xfId="0" applyFont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7" fillId="5" borderId="0" xfId="0" applyNumberFormat="1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49" fontId="7" fillId="4" borderId="0" xfId="0" applyNumberFormat="1" applyFont="1" applyFill="1">
      <alignment vertical="center"/>
    </xf>
    <xf numFmtId="2" fontId="6" fillId="0" borderId="0" xfId="1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>
      <alignment vertical="center"/>
    </xf>
    <xf numFmtId="165" fontId="5" fillId="6" borderId="0" xfId="1" applyNumberFormat="1" applyFont="1" applyFill="1" applyAlignment="1">
      <alignment horizontal="center" vertical="center"/>
    </xf>
    <xf numFmtId="2" fontId="5" fillId="6" borderId="0" xfId="0" applyNumberFormat="1" applyFont="1" applyFill="1" applyAlignment="1">
      <alignment horizontal="center" vertical="center"/>
    </xf>
    <xf numFmtId="165" fontId="5" fillId="6" borderId="0" xfId="1" applyNumberFormat="1" applyFont="1" applyFill="1">
      <alignment vertical="center"/>
    </xf>
    <xf numFmtId="49" fontId="7" fillId="5" borderId="0" xfId="0" applyNumberFormat="1" applyFont="1" applyFill="1">
      <alignment vertical="center"/>
    </xf>
    <xf numFmtId="0" fontId="15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/>
    <xf numFmtId="0" fontId="17" fillId="2" borderId="1" xfId="0" applyFont="1" applyFill="1" applyBorder="1" applyAlignment="1"/>
    <xf numFmtId="10" fontId="5" fillId="0" borderId="2" xfId="0" applyNumberFormat="1" applyFont="1" applyBorder="1">
      <alignment vertical="center"/>
    </xf>
    <xf numFmtId="0" fontId="13" fillId="6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</cellXfs>
  <cellStyles count="5">
    <cellStyle name="Normaali" xfId="0" builtinId="0"/>
    <cellStyle name="Pilkku [0]" xfId="1" builtinId="6"/>
    <cellStyle name="Prosenttia" xfId="2" builtinId="5"/>
    <cellStyle name="쉼표 [0] 4" xfId="3"/>
    <cellStyle name="표준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1590675</xdr:colOff>
      <xdr:row>1</xdr:row>
      <xdr:rowOff>0</xdr:rowOff>
    </xdr:from>
    <xdr:to>
      <xdr:col>15</xdr:col>
      <xdr:colOff>485775</xdr:colOff>
      <xdr:row>3</xdr:row>
      <xdr:rowOff>47625</xdr:rowOff>
    </xdr:to>
    <xdr:pic>
      <xdr:nvPicPr>
        <xdr:cNvPr id="1151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90500"/>
          <a:ext cx="47434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1571625</xdr:colOff>
      <xdr:row>2</xdr:row>
      <xdr:rowOff>47625</xdr:rowOff>
    </xdr:to>
    <xdr:pic>
      <xdr:nvPicPr>
        <xdr:cNvPr id="1152" name="Kuva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0100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3"/>
  <sheetViews>
    <sheetView showGridLines="0" tabSelected="1" zoomScale="70" zoomScaleNormal="70" workbookViewId="0">
      <selection activeCell="Q5" sqref="Q5"/>
    </sheetView>
  </sheetViews>
  <sheetFormatPr defaultColWidth="9" defaultRowHeight="15" outlineLevelCol="1"/>
  <cols>
    <col min="1" max="1" width="12.85546875" style="8" customWidth="1"/>
    <col min="2" max="2" width="10.85546875" style="8" customWidth="1"/>
    <col min="3" max="4" width="6.42578125" style="8" customWidth="1"/>
    <col min="5" max="5" width="34.42578125" style="8" customWidth="1"/>
    <col min="6" max="6" width="19" style="1" customWidth="1"/>
    <col min="7" max="7" width="14.28515625" style="1" bestFit="1" customWidth="1"/>
    <col min="8" max="8" width="10.140625" style="1" hidden="1" customWidth="1" outlineLevel="1"/>
    <col min="9" max="9" width="6" style="8" hidden="1" customWidth="1" outlineLevel="1"/>
    <col min="10" max="10" width="6.85546875" style="8" hidden="1" customWidth="1" outlineLevel="1"/>
    <col min="11" max="11" width="7" style="29" hidden="1" customWidth="1" outlineLevel="1"/>
    <col min="12" max="12" width="24.28515625" style="1" hidden="1" customWidth="1" outlineLevel="1"/>
    <col min="13" max="13" width="7.85546875" style="43" hidden="1" customWidth="1" outlineLevel="1"/>
    <col min="14" max="14" width="10" style="8" customWidth="1" collapsed="1"/>
    <col min="15" max="15" width="10" style="1" customWidth="1"/>
    <col min="16" max="16" width="10" style="6" customWidth="1"/>
    <col min="17" max="17" width="10.7109375" style="6" customWidth="1"/>
    <col min="18" max="16384" width="9" style="1"/>
  </cols>
  <sheetData>
    <row r="2" spans="1:17" ht="75.75" customHeight="1"/>
    <row r="3" spans="1:17" ht="6.75" customHeight="1">
      <c r="B3" s="4"/>
      <c r="C3" s="18"/>
      <c r="D3" s="18"/>
      <c r="E3" s="18"/>
      <c r="F3" s="2"/>
      <c r="G3" s="2"/>
      <c r="H3" s="3"/>
      <c r="I3" s="34"/>
      <c r="K3" s="8"/>
      <c r="L3" s="5"/>
      <c r="M3" s="44"/>
      <c r="N3" s="34"/>
      <c r="P3" s="1"/>
      <c r="Q3" s="1"/>
    </row>
    <row r="4" spans="1:17" ht="26.25">
      <c r="A4" s="23"/>
      <c r="B4" s="16"/>
      <c r="C4" s="16"/>
      <c r="D4" s="16"/>
      <c r="E4" s="16" t="s">
        <v>140</v>
      </c>
      <c r="K4" s="8"/>
      <c r="L4" s="7"/>
      <c r="M4" s="42"/>
      <c r="P4" s="1"/>
      <c r="Q4" s="1"/>
    </row>
    <row r="5" spans="1:17" ht="21.75" customHeight="1">
      <c r="A5" s="23"/>
      <c r="E5" s="8" t="s">
        <v>141</v>
      </c>
      <c r="K5" s="8"/>
      <c r="L5" s="10"/>
      <c r="M5" s="45"/>
      <c r="N5" s="57" t="s">
        <v>85</v>
      </c>
      <c r="P5" s="1"/>
      <c r="Q5" s="62">
        <v>0</v>
      </c>
    </row>
    <row r="6" spans="1:17" s="9" customFormat="1" ht="36" customHeight="1">
      <c r="A6" s="59" t="s">
        <v>69</v>
      </c>
      <c r="B6" s="64" t="s">
        <v>68</v>
      </c>
      <c r="C6" s="64"/>
      <c r="D6" s="64"/>
      <c r="E6" s="59" t="s">
        <v>84</v>
      </c>
      <c r="F6" s="60" t="s">
        <v>42</v>
      </c>
      <c r="G6" s="61" t="s">
        <v>67</v>
      </c>
      <c r="H6" s="12" t="s">
        <v>0</v>
      </c>
      <c r="I6" s="39" t="s">
        <v>71</v>
      </c>
      <c r="J6" s="39" t="s">
        <v>72</v>
      </c>
      <c r="K6" s="39" t="s">
        <v>70</v>
      </c>
      <c r="L6" s="12" t="s">
        <v>1</v>
      </c>
      <c r="M6" s="46" t="s">
        <v>2</v>
      </c>
      <c r="N6" s="58" t="s">
        <v>80</v>
      </c>
      <c r="O6" s="58" t="s">
        <v>81</v>
      </c>
      <c r="P6" s="58" t="s">
        <v>82</v>
      </c>
      <c r="Q6" s="58" t="s">
        <v>83</v>
      </c>
    </row>
    <row r="7" spans="1:17" s="9" customFormat="1" ht="20.25" customHeight="1">
      <c r="A7" s="65" t="s">
        <v>73</v>
      </c>
      <c r="B7" s="65"/>
      <c r="C7" s="65"/>
      <c r="D7" s="65"/>
      <c r="E7" s="17"/>
      <c r="F7" s="13"/>
      <c r="G7" s="24"/>
      <c r="H7" s="13"/>
      <c r="I7" s="17"/>
      <c r="J7" s="17"/>
      <c r="K7" s="17"/>
      <c r="L7" s="13"/>
      <c r="M7" s="47"/>
      <c r="N7" s="17"/>
      <c r="O7" s="13"/>
      <c r="P7" s="13"/>
      <c r="Q7" s="13"/>
    </row>
    <row r="8" spans="1:17" ht="18.75" customHeight="1">
      <c r="A8" s="19" t="s">
        <v>90</v>
      </c>
      <c r="B8" s="19">
        <v>175</v>
      </c>
      <c r="C8" s="19">
        <v>70</v>
      </c>
      <c r="D8" s="19">
        <v>13</v>
      </c>
      <c r="E8" s="21" t="s">
        <v>39</v>
      </c>
      <c r="F8" s="14" t="s">
        <v>43</v>
      </c>
      <c r="G8" s="25" t="s">
        <v>41</v>
      </c>
      <c r="H8" s="14" t="s">
        <v>3</v>
      </c>
      <c r="I8" s="19"/>
      <c r="J8" s="19"/>
      <c r="K8" s="19"/>
      <c r="L8" s="14" t="s">
        <v>4</v>
      </c>
      <c r="M8" s="48">
        <v>7</v>
      </c>
      <c r="N8" s="35">
        <v>94.693694177639287</v>
      </c>
      <c r="O8" s="30">
        <f t="shared" ref="O8:O13" si="0">N8*1.24</f>
        <v>117.42018078027272</v>
      </c>
      <c r="P8" s="30">
        <f t="shared" ref="P8:P13" si="1">N8*(1-$Q$5)</f>
        <v>94.693694177639287</v>
      </c>
      <c r="Q8" s="30">
        <f t="shared" ref="Q8:Q13" si="2">P8*1.24</f>
        <v>117.42018078027272</v>
      </c>
    </row>
    <row r="9" spans="1:17" ht="18.75" customHeight="1">
      <c r="A9" s="20" t="s">
        <v>91</v>
      </c>
      <c r="B9" s="20">
        <v>175</v>
      </c>
      <c r="C9" s="20">
        <v>70</v>
      </c>
      <c r="D9" s="20">
        <v>14</v>
      </c>
      <c r="E9" s="22" t="s">
        <v>39</v>
      </c>
      <c r="F9" s="15" t="s">
        <v>46</v>
      </c>
      <c r="G9" s="26" t="s">
        <v>41</v>
      </c>
      <c r="H9" s="15" t="s">
        <v>3</v>
      </c>
      <c r="I9" s="20"/>
      <c r="J9" s="20"/>
      <c r="K9" s="20"/>
      <c r="L9" s="15" t="s">
        <v>8</v>
      </c>
      <c r="M9" s="49">
        <v>7.5</v>
      </c>
      <c r="N9" s="36">
        <v>103.097174240271</v>
      </c>
      <c r="O9" s="31">
        <f t="shared" si="0"/>
        <v>127.84049605793604</v>
      </c>
      <c r="P9" s="31">
        <f t="shared" si="1"/>
        <v>103.097174240271</v>
      </c>
      <c r="Q9" s="31">
        <f t="shared" si="2"/>
        <v>127.84049605793604</v>
      </c>
    </row>
    <row r="10" spans="1:17" ht="18.75" customHeight="1">
      <c r="A10" s="19" t="s">
        <v>92</v>
      </c>
      <c r="B10" s="19">
        <v>185</v>
      </c>
      <c r="C10" s="19">
        <v>70</v>
      </c>
      <c r="D10" s="19">
        <v>14</v>
      </c>
      <c r="E10" s="21" t="s">
        <v>39</v>
      </c>
      <c r="F10" s="14" t="s">
        <v>47</v>
      </c>
      <c r="G10" s="25" t="s">
        <v>41</v>
      </c>
      <c r="H10" s="14" t="s">
        <v>3</v>
      </c>
      <c r="I10" s="19"/>
      <c r="J10" s="19"/>
      <c r="K10" s="19"/>
      <c r="L10" s="14" t="s">
        <v>9</v>
      </c>
      <c r="M10" s="48">
        <v>8.6</v>
      </c>
      <c r="N10" s="35">
        <v>104.29767139207553</v>
      </c>
      <c r="O10" s="30">
        <f t="shared" si="0"/>
        <v>129.32911252617365</v>
      </c>
      <c r="P10" s="30">
        <f t="shared" si="1"/>
        <v>104.29767139207553</v>
      </c>
      <c r="Q10" s="30">
        <f t="shared" si="2"/>
        <v>129.32911252617365</v>
      </c>
    </row>
    <row r="11" spans="1:17" ht="18.75" customHeight="1">
      <c r="A11" s="20" t="s">
        <v>93</v>
      </c>
      <c r="B11" s="20">
        <v>195</v>
      </c>
      <c r="C11" s="20">
        <v>70</v>
      </c>
      <c r="D11" s="20">
        <v>14</v>
      </c>
      <c r="E11" s="22" t="s">
        <v>39</v>
      </c>
      <c r="F11" s="15" t="s">
        <v>48</v>
      </c>
      <c r="G11" s="26" t="s">
        <v>41</v>
      </c>
      <c r="H11" s="15" t="s">
        <v>3</v>
      </c>
      <c r="I11" s="20"/>
      <c r="J11" s="20"/>
      <c r="K11" s="20"/>
      <c r="L11" s="15" t="s">
        <v>10</v>
      </c>
      <c r="M11" s="49">
        <v>8.8000000000000007</v>
      </c>
      <c r="N11" s="36">
        <v>112.70115145470724</v>
      </c>
      <c r="O11" s="31">
        <f t="shared" si="0"/>
        <v>139.74942780383699</v>
      </c>
      <c r="P11" s="31">
        <f t="shared" si="1"/>
        <v>112.70115145470724</v>
      </c>
      <c r="Q11" s="31">
        <f t="shared" si="2"/>
        <v>139.74942780383699</v>
      </c>
    </row>
    <row r="12" spans="1:17" ht="18.75" customHeight="1">
      <c r="A12" s="19" t="s">
        <v>94</v>
      </c>
      <c r="B12" s="19">
        <v>205</v>
      </c>
      <c r="C12" s="19">
        <v>70</v>
      </c>
      <c r="D12" s="19">
        <v>15</v>
      </c>
      <c r="E12" s="21" t="s">
        <v>39</v>
      </c>
      <c r="F12" s="14" t="s">
        <v>54</v>
      </c>
      <c r="G12" s="25" t="s">
        <v>41</v>
      </c>
      <c r="H12" s="14" t="s">
        <v>3</v>
      </c>
      <c r="I12" s="19"/>
      <c r="J12" s="19"/>
      <c r="K12" s="19"/>
      <c r="L12" s="14" t="s">
        <v>21</v>
      </c>
      <c r="M12" s="48">
        <v>11.1</v>
      </c>
      <c r="N12" s="35">
        <v>133.10960303538425</v>
      </c>
      <c r="O12" s="30">
        <f t="shared" si="0"/>
        <v>165.05590776387646</v>
      </c>
      <c r="P12" s="30">
        <f t="shared" si="1"/>
        <v>133.10960303538425</v>
      </c>
      <c r="Q12" s="30">
        <f t="shared" si="2"/>
        <v>165.05590776387646</v>
      </c>
    </row>
    <row r="13" spans="1:17" ht="18.75" customHeight="1">
      <c r="A13" s="20" t="s">
        <v>89</v>
      </c>
      <c r="B13" s="20">
        <v>215</v>
      </c>
      <c r="C13" s="20">
        <v>70</v>
      </c>
      <c r="D13" s="20">
        <v>15</v>
      </c>
      <c r="E13" s="22" t="s">
        <v>39</v>
      </c>
      <c r="F13" s="15" t="s">
        <v>55</v>
      </c>
      <c r="G13" s="26" t="s">
        <v>41</v>
      </c>
      <c r="H13" s="15" t="s">
        <v>3</v>
      </c>
      <c r="I13" s="20"/>
      <c r="J13" s="20"/>
      <c r="K13" s="20"/>
      <c r="L13" s="15" t="s">
        <v>22</v>
      </c>
      <c r="M13" s="49">
        <v>11.3</v>
      </c>
      <c r="N13" s="36">
        <v>147.5155688570386</v>
      </c>
      <c r="O13" s="31">
        <f t="shared" si="0"/>
        <v>182.91930538272786</v>
      </c>
      <c r="P13" s="31">
        <f t="shared" si="1"/>
        <v>147.5155688570386</v>
      </c>
      <c r="Q13" s="31">
        <f t="shared" si="2"/>
        <v>182.91930538272786</v>
      </c>
    </row>
    <row r="14" spans="1:17" s="9" customFormat="1" ht="18.75" customHeight="1">
      <c r="A14" s="65" t="s">
        <v>74</v>
      </c>
      <c r="B14" s="65"/>
      <c r="C14" s="65"/>
      <c r="D14" s="65"/>
      <c r="E14" s="17"/>
      <c r="F14" s="13"/>
      <c r="G14" s="24"/>
      <c r="H14" s="13"/>
      <c r="I14" s="17"/>
      <c r="J14" s="17"/>
      <c r="K14" s="17"/>
      <c r="L14" s="13"/>
      <c r="M14" s="47"/>
      <c r="N14" s="37"/>
      <c r="O14" s="32"/>
      <c r="P14" s="32"/>
      <c r="Q14" s="32"/>
    </row>
    <row r="15" spans="1:17" ht="18.75" customHeight="1">
      <c r="A15" s="19" t="s">
        <v>95</v>
      </c>
      <c r="B15" s="19">
        <v>175</v>
      </c>
      <c r="C15" s="19">
        <v>65</v>
      </c>
      <c r="D15" s="19">
        <v>14</v>
      </c>
      <c r="E15" s="19" t="s">
        <v>39</v>
      </c>
      <c r="F15" s="14" t="s">
        <v>44</v>
      </c>
      <c r="G15" s="25" t="s">
        <v>41</v>
      </c>
      <c r="H15" s="14" t="s">
        <v>3</v>
      </c>
      <c r="I15" s="19"/>
      <c r="J15" s="19"/>
      <c r="K15" s="19"/>
      <c r="L15" s="14" t="s">
        <v>6</v>
      </c>
      <c r="M15" s="48">
        <v>7.6</v>
      </c>
      <c r="N15" s="35">
        <v>91.092202722225693</v>
      </c>
      <c r="O15" s="30">
        <f t="shared" ref="O15:O20" si="3">N15*1.24</f>
        <v>112.95433137555986</v>
      </c>
      <c r="P15" s="30">
        <f t="shared" ref="P15:P20" si="4">N15*(1-$Q$5)</f>
        <v>91.092202722225693</v>
      </c>
      <c r="Q15" s="30">
        <f t="shared" ref="Q15:Q20" si="5">P15*1.24</f>
        <v>112.95433137555986</v>
      </c>
    </row>
    <row r="16" spans="1:17" ht="18.75" customHeight="1">
      <c r="A16" s="20" t="s">
        <v>96</v>
      </c>
      <c r="B16" s="20">
        <v>185</v>
      </c>
      <c r="C16" s="20">
        <v>65</v>
      </c>
      <c r="D16" s="20">
        <v>14</v>
      </c>
      <c r="E16" s="20" t="s">
        <v>39</v>
      </c>
      <c r="F16" s="15" t="s">
        <v>45</v>
      </c>
      <c r="G16" s="26" t="s">
        <v>41</v>
      </c>
      <c r="H16" s="15" t="s">
        <v>3</v>
      </c>
      <c r="I16" s="20"/>
      <c r="J16" s="20"/>
      <c r="K16" s="20"/>
      <c r="L16" s="15" t="s">
        <v>7</v>
      </c>
      <c r="M16" s="49">
        <v>8.4</v>
      </c>
      <c r="N16" s="36">
        <v>109.09965999929365</v>
      </c>
      <c r="O16" s="31">
        <f t="shared" si="3"/>
        <v>135.28357839912414</v>
      </c>
      <c r="P16" s="31">
        <f t="shared" si="4"/>
        <v>109.09965999929365</v>
      </c>
      <c r="Q16" s="31">
        <f t="shared" si="5"/>
        <v>135.28357839912414</v>
      </c>
    </row>
    <row r="17" spans="1:17" ht="17.45" customHeight="1">
      <c r="A17" s="19" t="s">
        <v>97</v>
      </c>
      <c r="B17" s="19">
        <v>185</v>
      </c>
      <c r="C17" s="19">
        <v>65</v>
      </c>
      <c r="D17" s="19">
        <v>15</v>
      </c>
      <c r="E17" s="19" t="s">
        <v>39</v>
      </c>
      <c r="F17" s="14" t="s">
        <v>47</v>
      </c>
      <c r="G17" s="25" t="s">
        <v>41</v>
      </c>
      <c r="H17" s="14" t="s">
        <v>3</v>
      </c>
      <c r="I17" s="19"/>
      <c r="J17" s="19"/>
      <c r="K17" s="19"/>
      <c r="L17" s="14" t="s">
        <v>16</v>
      </c>
      <c r="M17" s="48">
        <v>8.9</v>
      </c>
      <c r="N17" s="35">
        <v>101.89667708846648</v>
      </c>
      <c r="O17" s="30">
        <f t="shared" si="3"/>
        <v>126.35187958969843</v>
      </c>
      <c r="P17" s="30">
        <f t="shared" si="4"/>
        <v>101.89667708846648</v>
      </c>
      <c r="Q17" s="30">
        <f t="shared" si="5"/>
        <v>126.35187958969843</v>
      </c>
    </row>
    <row r="18" spans="1:17" ht="18.75" customHeight="1">
      <c r="A18" s="20" t="s">
        <v>98</v>
      </c>
      <c r="B18" s="20">
        <v>195</v>
      </c>
      <c r="C18" s="20">
        <v>65</v>
      </c>
      <c r="D18" s="20">
        <v>15</v>
      </c>
      <c r="E18" s="20" t="s">
        <v>39</v>
      </c>
      <c r="F18" s="15" t="s">
        <v>51</v>
      </c>
      <c r="G18" s="26" t="s">
        <v>41</v>
      </c>
      <c r="H18" s="15" t="s">
        <v>3</v>
      </c>
      <c r="I18" s="20"/>
      <c r="J18" s="20"/>
      <c r="K18" s="20"/>
      <c r="L18" s="15" t="s">
        <v>17</v>
      </c>
      <c r="M18" s="49">
        <v>9.6999999999999993</v>
      </c>
      <c r="N18" s="36">
        <v>105.49816854388006</v>
      </c>
      <c r="O18" s="31">
        <f t="shared" si="3"/>
        <v>130.81772899441125</v>
      </c>
      <c r="P18" s="31">
        <f t="shared" si="4"/>
        <v>105.49816854388006</v>
      </c>
      <c r="Q18" s="31">
        <f t="shared" si="5"/>
        <v>130.81772899441125</v>
      </c>
    </row>
    <row r="19" spans="1:17" ht="18.75" customHeight="1">
      <c r="A19" s="19" t="s">
        <v>99</v>
      </c>
      <c r="B19" s="19">
        <v>205</v>
      </c>
      <c r="C19" s="19">
        <v>65</v>
      </c>
      <c r="D19" s="19">
        <v>15</v>
      </c>
      <c r="E19" s="19" t="s">
        <v>39</v>
      </c>
      <c r="F19" s="14" t="s">
        <v>52</v>
      </c>
      <c r="G19" s="25" t="s">
        <v>41</v>
      </c>
      <c r="H19" s="14" t="s">
        <v>3</v>
      </c>
      <c r="I19" s="19"/>
      <c r="J19" s="19"/>
      <c r="K19" s="19"/>
      <c r="L19" s="14" t="s">
        <v>18</v>
      </c>
      <c r="M19" s="48">
        <v>10.4</v>
      </c>
      <c r="N19" s="35">
        <v>129.50811157997066</v>
      </c>
      <c r="O19" s="30">
        <f t="shared" si="3"/>
        <v>160.59005835916361</v>
      </c>
      <c r="P19" s="30">
        <f t="shared" si="4"/>
        <v>129.50811157997066</v>
      </c>
      <c r="Q19" s="30">
        <f t="shared" si="5"/>
        <v>160.59005835916361</v>
      </c>
    </row>
    <row r="20" spans="1:17" ht="18.75" customHeight="1">
      <c r="A20" s="20" t="s">
        <v>100</v>
      </c>
      <c r="B20" s="20">
        <v>215</v>
      </c>
      <c r="C20" s="20">
        <v>65</v>
      </c>
      <c r="D20" s="20">
        <v>16</v>
      </c>
      <c r="E20" s="20" t="s">
        <v>39</v>
      </c>
      <c r="F20" s="15" t="s">
        <v>62</v>
      </c>
      <c r="G20" s="26" t="s">
        <v>41</v>
      </c>
      <c r="H20" s="15" t="s">
        <v>3</v>
      </c>
      <c r="I20" s="20"/>
      <c r="J20" s="20"/>
      <c r="K20" s="20"/>
      <c r="L20" s="15" t="s">
        <v>31</v>
      </c>
      <c r="M20" s="49">
        <v>11.8</v>
      </c>
      <c r="N20" s="36">
        <v>164.322528982302</v>
      </c>
      <c r="O20" s="31">
        <f t="shared" si="3"/>
        <v>203.7599359380545</v>
      </c>
      <c r="P20" s="31">
        <f t="shared" si="4"/>
        <v>164.322528982302</v>
      </c>
      <c r="Q20" s="31">
        <f t="shared" si="5"/>
        <v>203.7599359380545</v>
      </c>
    </row>
    <row r="21" spans="1:17" s="9" customFormat="1" ht="18.75" customHeight="1">
      <c r="A21" s="65" t="s">
        <v>75</v>
      </c>
      <c r="B21" s="65"/>
      <c r="C21" s="65"/>
      <c r="D21" s="65"/>
      <c r="E21" s="17"/>
      <c r="F21" s="13"/>
      <c r="G21" s="24"/>
      <c r="H21" s="13"/>
      <c r="I21" s="17"/>
      <c r="J21" s="17"/>
      <c r="K21" s="17"/>
      <c r="L21" s="13"/>
      <c r="M21" s="47"/>
      <c r="N21" s="37"/>
      <c r="O21" s="32"/>
      <c r="P21" s="32"/>
      <c r="Q21" s="32"/>
    </row>
    <row r="22" spans="1:17" ht="18.75" customHeight="1">
      <c r="A22" s="19" t="s">
        <v>101</v>
      </c>
      <c r="B22" s="19">
        <v>185</v>
      </c>
      <c r="C22" s="19">
        <v>60</v>
      </c>
      <c r="D22" s="19">
        <v>14</v>
      </c>
      <c r="E22" s="19" t="s">
        <v>39</v>
      </c>
      <c r="F22" s="14" t="s">
        <v>43</v>
      </c>
      <c r="G22" s="25" t="s">
        <v>41</v>
      </c>
      <c r="H22" s="14" t="s">
        <v>3</v>
      </c>
      <c r="I22" s="19"/>
      <c r="J22" s="19"/>
      <c r="K22" s="19"/>
      <c r="L22" s="14" t="s">
        <v>5</v>
      </c>
      <c r="M22" s="48">
        <v>7.5</v>
      </c>
      <c r="N22" s="35">
        <v>93.493197025834746</v>
      </c>
      <c r="O22" s="30">
        <f t="shared" ref="O22:O29" si="6">N22*1.24</f>
        <v>115.93156431203508</v>
      </c>
      <c r="P22" s="30">
        <f t="shared" ref="P22:P29" si="7">N22*(1-$Q$5)</f>
        <v>93.493197025834746</v>
      </c>
      <c r="Q22" s="30">
        <f t="shared" ref="Q22:Q29" si="8">P22*1.24</f>
        <v>115.93156431203508</v>
      </c>
    </row>
    <row r="23" spans="1:17" ht="18.75" customHeight="1">
      <c r="A23" s="20" t="s">
        <v>102</v>
      </c>
      <c r="B23" s="20">
        <v>185</v>
      </c>
      <c r="C23" s="20">
        <v>60</v>
      </c>
      <c r="D23" s="20">
        <v>15</v>
      </c>
      <c r="E23" s="20" t="s">
        <v>39</v>
      </c>
      <c r="F23" s="15" t="s">
        <v>50</v>
      </c>
      <c r="G23" s="26" t="s">
        <v>41</v>
      </c>
      <c r="H23" s="15" t="s">
        <v>3</v>
      </c>
      <c r="I23" s="20"/>
      <c r="J23" s="20"/>
      <c r="K23" s="20"/>
      <c r="L23" s="15" t="s">
        <v>14</v>
      </c>
      <c r="M23" s="49">
        <v>8.1999999999999993</v>
      </c>
      <c r="N23" s="36">
        <v>111.50065430290272</v>
      </c>
      <c r="O23" s="31">
        <f t="shared" si="6"/>
        <v>138.26081133559936</v>
      </c>
      <c r="P23" s="31">
        <f t="shared" si="7"/>
        <v>111.50065430290272</v>
      </c>
      <c r="Q23" s="31">
        <f t="shared" si="8"/>
        <v>138.26081133559936</v>
      </c>
    </row>
    <row r="24" spans="1:17" ht="18.75" customHeight="1">
      <c r="A24" s="19" t="s">
        <v>103</v>
      </c>
      <c r="B24" s="19">
        <v>195</v>
      </c>
      <c r="C24" s="19">
        <v>60</v>
      </c>
      <c r="D24" s="19">
        <v>15</v>
      </c>
      <c r="E24" s="19" t="s">
        <v>39</v>
      </c>
      <c r="F24" s="14" t="s">
        <v>47</v>
      </c>
      <c r="G24" s="25" t="s">
        <v>41</v>
      </c>
      <c r="H24" s="14" t="s">
        <v>3</v>
      </c>
      <c r="I24" s="19"/>
      <c r="J24" s="19"/>
      <c r="K24" s="19"/>
      <c r="L24" s="14" t="s">
        <v>15</v>
      </c>
      <c r="M24" s="48">
        <v>8.9</v>
      </c>
      <c r="N24" s="35">
        <v>117.50314006192535</v>
      </c>
      <c r="O24" s="30">
        <f t="shared" si="6"/>
        <v>145.70389367678743</v>
      </c>
      <c r="P24" s="30">
        <f t="shared" si="7"/>
        <v>117.50314006192535</v>
      </c>
      <c r="Q24" s="30">
        <f t="shared" si="8"/>
        <v>145.70389367678743</v>
      </c>
    </row>
    <row r="25" spans="1:17" ht="18.75" customHeight="1">
      <c r="A25" s="20" t="s">
        <v>104</v>
      </c>
      <c r="B25" s="20">
        <v>195</v>
      </c>
      <c r="C25" s="20">
        <v>60</v>
      </c>
      <c r="D25" s="20">
        <v>16</v>
      </c>
      <c r="E25" s="20" t="s">
        <v>39</v>
      </c>
      <c r="F25" s="15" t="s">
        <v>60</v>
      </c>
      <c r="G25" s="26" t="s">
        <v>41</v>
      </c>
      <c r="H25" s="15" t="s">
        <v>3</v>
      </c>
      <c r="I25" s="20"/>
      <c r="J25" s="20"/>
      <c r="K25" s="20"/>
      <c r="L25" s="15" t="s">
        <v>27</v>
      </c>
      <c r="M25" s="49">
        <v>8.8000000000000007</v>
      </c>
      <c r="N25" s="36">
        <v>141.51308309801595</v>
      </c>
      <c r="O25" s="31">
        <f t="shared" si="6"/>
        <v>175.47622304153978</v>
      </c>
      <c r="P25" s="31">
        <f t="shared" si="7"/>
        <v>141.51308309801595</v>
      </c>
      <c r="Q25" s="31">
        <f t="shared" si="8"/>
        <v>175.47622304153978</v>
      </c>
    </row>
    <row r="26" spans="1:17" ht="18.75" customHeight="1">
      <c r="A26" s="19" t="s">
        <v>105</v>
      </c>
      <c r="B26" s="19">
        <v>205</v>
      </c>
      <c r="C26" s="19">
        <v>60</v>
      </c>
      <c r="D26" s="19">
        <v>16</v>
      </c>
      <c r="E26" s="19" t="s">
        <v>39</v>
      </c>
      <c r="F26" s="14" t="s">
        <v>61</v>
      </c>
      <c r="G26" s="25" t="s">
        <v>41</v>
      </c>
      <c r="H26" s="14" t="s">
        <v>3</v>
      </c>
      <c r="I26" s="19"/>
      <c r="J26" s="19"/>
      <c r="K26" s="19"/>
      <c r="L26" s="14" t="s">
        <v>28</v>
      </c>
      <c r="M26" s="48">
        <v>9.1999999999999993</v>
      </c>
      <c r="N26" s="35">
        <v>135.51059733899328</v>
      </c>
      <c r="O26" s="30">
        <f t="shared" si="6"/>
        <v>168.03314070035165</v>
      </c>
      <c r="P26" s="30">
        <f t="shared" si="7"/>
        <v>135.51059733899328</v>
      </c>
      <c r="Q26" s="30">
        <f t="shared" si="8"/>
        <v>168.03314070035165</v>
      </c>
    </row>
    <row r="27" spans="1:17" ht="16.5" customHeight="1">
      <c r="A27" s="20" t="s">
        <v>106</v>
      </c>
      <c r="B27" s="20">
        <v>215</v>
      </c>
      <c r="C27" s="20">
        <v>60</v>
      </c>
      <c r="D27" s="20">
        <v>16</v>
      </c>
      <c r="E27" s="20" t="s">
        <v>39</v>
      </c>
      <c r="F27" s="15" t="s">
        <v>52</v>
      </c>
      <c r="G27" s="26" t="s">
        <v>41</v>
      </c>
      <c r="H27" s="15" t="s">
        <v>3</v>
      </c>
      <c r="I27" s="20"/>
      <c r="J27" s="20"/>
      <c r="K27" s="20"/>
      <c r="L27" s="15" t="s">
        <v>29</v>
      </c>
      <c r="M27" s="49">
        <v>11</v>
      </c>
      <c r="N27" s="36">
        <v>158.32004322327936</v>
      </c>
      <c r="O27" s="31">
        <f t="shared" si="6"/>
        <v>196.31685359686639</v>
      </c>
      <c r="P27" s="31">
        <f t="shared" si="7"/>
        <v>158.32004322327936</v>
      </c>
      <c r="Q27" s="31">
        <f t="shared" si="8"/>
        <v>196.31685359686639</v>
      </c>
    </row>
    <row r="28" spans="1:17" ht="18.75" customHeight="1">
      <c r="A28" s="19" t="s">
        <v>107</v>
      </c>
      <c r="B28" s="19">
        <v>225</v>
      </c>
      <c r="C28" s="19">
        <v>60</v>
      </c>
      <c r="D28" s="19">
        <v>16</v>
      </c>
      <c r="E28" s="19" t="s">
        <v>39</v>
      </c>
      <c r="F28" s="14" t="s">
        <v>62</v>
      </c>
      <c r="G28" s="25" t="s">
        <v>41</v>
      </c>
      <c r="H28" s="14" t="s">
        <v>3</v>
      </c>
      <c r="I28" s="19"/>
      <c r="J28" s="19"/>
      <c r="K28" s="19"/>
      <c r="L28" s="14" t="s">
        <v>30</v>
      </c>
      <c r="M28" s="48">
        <v>11.7</v>
      </c>
      <c r="N28" s="35">
        <v>171.52551189312922</v>
      </c>
      <c r="O28" s="30">
        <f t="shared" si="6"/>
        <v>212.69163474748024</v>
      </c>
      <c r="P28" s="30">
        <f t="shared" si="7"/>
        <v>171.52551189312922</v>
      </c>
      <c r="Q28" s="30">
        <f t="shared" si="8"/>
        <v>212.69163474748024</v>
      </c>
    </row>
    <row r="29" spans="1:17" ht="18.75" customHeight="1">
      <c r="A29" s="20" t="s">
        <v>108</v>
      </c>
      <c r="B29" s="20">
        <v>215</v>
      </c>
      <c r="C29" s="20">
        <v>60</v>
      </c>
      <c r="D29" s="20">
        <v>17</v>
      </c>
      <c r="E29" s="20" t="s">
        <v>39</v>
      </c>
      <c r="F29" s="15" t="s">
        <v>66</v>
      </c>
      <c r="G29" s="26" t="s">
        <v>41</v>
      </c>
      <c r="H29" s="15" t="s">
        <v>3</v>
      </c>
      <c r="I29" s="20"/>
      <c r="J29" s="20"/>
      <c r="K29" s="20"/>
      <c r="L29" s="15" t="s">
        <v>38</v>
      </c>
      <c r="M29" s="49">
        <v>11.7</v>
      </c>
      <c r="N29" s="36">
        <v>170.32501474132468</v>
      </c>
      <c r="O29" s="31">
        <f t="shared" si="6"/>
        <v>211.2030182792426</v>
      </c>
      <c r="P29" s="31">
        <f t="shared" si="7"/>
        <v>170.32501474132468</v>
      </c>
      <c r="Q29" s="31">
        <f t="shared" si="8"/>
        <v>211.2030182792426</v>
      </c>
    </row>
    <row r="30" spans="1:17" s="9" customFormat="1" ht="18.75" customHeight="1">
      <c r="A30" s="65" t="s">
        <v>76</v>
      </c>
      <c r="B30" s="65"/>
      <c r="C30" s="65"/>
      <c r="D30" s="65"/>
      <c r="E30" s="17"/>
      <c r="F30" s="13"/>
      <c r="G30" s="24"/>
      <c r="H30" s="13"/>
      <c r="I30" s="17"/>
      <c r="J30" s="17"/>
      <c r="K30" s="17"/>
      <c r="L30" s="13"/>
      <c r="M30" s="47"/>
      <c r="N30" s="37"/>
      <c r="O30" s="32"/>
      <c r="P30" s="32"/>
      <c r="Q30" s="32"/>
    </row>
    <row r="31" spans="1:17" ht="18.75" customHeight="1">
      <c r="A31" s="19" t="s">
        <v>109</v>
      </c>
      <c r="B31" s="19">
        <v>185</v>
      </c>
      <c r="C31" s="19">
        <v>55</v>
      </c>
      <c r="D31" s="19">
        <v>15</v>
      </c>
      <c r="E31" s="19" t="s">
        <v>39</v>
      </c>
      <c r="F31" s="14" t="s">
        <v>44</v>
      </c>
      <c r="G31" s="25" t="s">
        <v>41</v>
      </c>
      <c r="H31" s="14" t="s">
        <v>3</v>
      </c>
      <c r="I31" s="19"/>
      <c r="J31" s="19"/>
      <c r="K31" s="19"/>
      <c r="L31" s="14" t="s">
        <v>12</v>
      </c>
      <c r="M31" s="48">
        <v>8</v>
      </c>
      <c r="N31" s="35">
        <v>125.90662012455707</v>
      </c>
      <c r="O31" s="30">
        <f t="shared" ref="O31:O38" si="9">N31*1.24</f>
        <v>156.12420895445075</v>
      </c>
      <c r="P31" s="30">
        <f t="shared" ref="P31:P38" si="10">N31*(1-$Q$5)</f>
        <v>125.90662012455707</v>
      </c>
      <c r="Q31" s="30">
        <f t="shared" ref="Q31:Q38" si="11">P31*1.24</f>
        <v>156.12420895445075</v>
      </c>
    </row>
    <row r="32" spans="1:17" ht="19.5" customHeight="1">
      <c r="A32" s="20" t="s">
        <v>110</v>
      </c>
      <c r="B32" s="20">
        <v>195</v>
      </c>
      <c r="C32" s="20">
        <v>55</v>
      </c>
      <c r="D32" s="20">
        <v>15</v>
      </c>
      <c r="E32" s="20" t="s">
        <v>39</v>
      </c>
      <c r="F32" s="15" t="s">
        <v>49</v>
      </c>
      <c r="G32" s="26" t="s">
        <v>41</v>
      </c>
      <c r="H32" s="15" t="s">
        <v>3</v>
      </c>
      <c r="I32" s="20"/>
      <c r="J32" s="20"/>
      <c r="K32" s="20"/>
      <c r="L32" s="15" t="s">
        <v>13</v>
      </c>
      <c r="M32" s="49">
        <v>8.6</v>
      </c>
      <c r="N32" s="36">
        <v>133.10960303538425</v>
      </c>
      <c r="O32" s="31">
        <f t="shared" si="9"/>
        <v>165.05590776387646</v>
      </c>
      <c r="P32" s="31">
        <f t="shared" si="10"/>
        <v>133.10960303538425</v>
      </c>
      <c r="Q32" s="31">
        <f t="shared" si="11"/>
        <v>165.05590776387646</v>
      </c>
    </row>
    <row r="33" spans="1:17" ht="18.75" customHeight="1">
      <c r="A33" s="19" t="s">
        <v>111</v>
      </c>
      <c r="B33" s="19">
        <v>195</v>
      </c>
      <c r="C33" s="19">
        <v>55</v>
      </c>
      <c r="D33" s="19">
        <v>16</v>
      </c>
      <c r="E33" s="19" t="s">
        <v>39</v>
      </c>
      <c r="F33" s="14" t="s">
        <v>57</v>
      </c>
      <c r="G33" s="25" t="s">
        <v>41</v>
      </c>
      <c r="H33" s="14" t="s">
        <v>3</v>
      </c>
      <c r="I33" s="19"/>
      <c r="J33" s="19"/>
      <c r="K33" s="19"/>
      <c r="L33" s="14" t="s">
        <v>24</v>
      </c>
      <c r="M33" s="48">
        <v>8.5</v>
      </c>
      <c r="N33" s="35">
        <v>141.51308309801595</v>
      </c>
      <c r="O33" s="30">
        <f t="shared" si="9"/>
        <v>175.47622304153978</v>
      </c>
      <c r="P33" s="30">
        <f t="shared" si="10"/>
        <v>141.51308309801595</v>
      </c>
      <c r="Q33" s="30">
        <f t="shared" si="11"/>
        <v>175.47622304153978</v>
      </c>
    </row>
    <row r="34" spans="1:17" ht="18.75" customHeight="1">
      <c r="A34" s="20" t="s">
        <v>112</v>
      </c>
      <c r="B34" s="20">
        <v>205</v>
      </c>
      <c r="C34" s="20">
        <v>55</v>
      </c>
      <c r="D34" s="20">
        <v>16</v>
      </c>
      <c r="E34" s="20" t="s">
        <v>39</v>
      </c>
      <c r="F34" s="15" t="s">
        <v>58</v>
      </c>
      <c r="G34" s="26" t="s">
        <v>41</v>
      </c>
      <c r="H34" s="15" t="s">
        <v>3</v>
      </c>
      <c r="I34" s="20"/>
      <c r="J34" s="20"/>
      <c r="K34" s="20"/>
      <c r="L34" s="15" t="s">
        <v>25</v>
      </c>
      <c r="M34" s="49">
        <v>9.5</v>
      </c>
      <c r="N34" s="36">
        <v>122.30512866914347</v>
      </c>
      <c r="O34" s="31">
        <f t="shared" si="9"/>
        <v>151.6583595497379</v>
      </c>
      <c r="P34" s="31">
        <f t="shared" si="10"/>
        <v>122.30512866914347</v>
      </c>
      <c r="Q34" s="31">
        <f t="shared" si="11"/>
        <v>151.6583595497379</v>
      </c>
    </row>
    <row r="35" spans="1:17" ht="19.5" customHeight="1">
      <c r="A35" s="19" t="s">
        <v>113</v>
      </c>
      <c r="B35" s="19">
        <v>215</v>
      </c>
      <c r="C35" s="19">
        <v>55</v>
      </c>
      <c r="D35" s="19">
        <v>16</v>
      </c>
      <c r="E35" s="19" t="s">
        <v>39</v>
      </c>
      <c r="F35" s="14" t="s">
        <v>59</v>
      </c>
      <c r="G35" s="25" t="s">
        <v>41</v>
      </c>
      <c r="H35" s="14" t="s">
        <v>3</v>
      </c>
      <c r="I35" s="19"/>
      <c r="J35" s="19"/>
      <c r="K35" s="19"/>
      <c r="L35" s="14" t="s">
        <v>26</v>
      </c>
      <c r="M35" s="48">
        <v>11</v>
      </c>
      <c r="N35" s="35">
        <v>159.5205403750839</v>
      </c>
      <c r="O35" s="30">
        <f t="shared" si="9"/>
        <v>197.80547006510403</v>
      </c>
      <c r="P35" s="30">
        <f t="shared" si="10"/>
        <v>159.5205403750839</v>
      </c>
      <c r="Q35" s="30">
        <f t="shared" si="11"/>
        <v>197.80547006510403</v>
      </c>
    </row>
    <row r="36" spans="1:17" ht="18.75" customHeight="1">
      <c r="A36" s="20" t="s">
        <v>114</v>
      </c>
      <c r="B36" s="20">
        <v>215</v>
      </c>
      <c r="C36" s="20">
        <v>55</v>
      </c>
      <c r="D36" s="20">
        <v>17</v>
      </c>
      <c r="E36" s="20" t="s">
        <v>39</v>
      </c>
      <c r="F36" s="15" t="s">
        <v>63</v>
      </c>
      <c r="G36" s="26" t="s">
        <v>41</v>
      </c>
      <c r="H36" s="15" t="s">
        <v>3</v>
      </c>
      <c r="I36" s="20"/>
      <c r="J36" s="20"/>
      <c r="K36" s="20"/>
      <c r="L36" s="15" t="s">
        <v>35</v>
      </c>
      <c r="M36" s="49">
        <v>11.6</v>
      </c>
      <c r="N36" s="36">
        <v>176.32750050034733</v>
      </c>
      <c r="O36" s="31">
        <f t="shared" si="9"/>
        <v>218.64610062043067</v>
      </c>
      <c r="P36" s="31">
        <f t="shared" si="10"/>
        <v>176.32750050034733</v>
      </c>
      <c r="Q36" s="31">
        <f t="shared" si="11"/>
        <v>218.64610062043067</v>
      </c>
    </row>
    <row r="37" spans="1:17" ht="18.75" customHeight="1">
      <c r="A37" s="19" t="s">
        <v>115</v>
      </c>
      <c r="B37" s="19">
        <v>225</v>
      </c>
      <c r="C37" s="19">
        <v>55</v>
      </c>
      <c r="D37" s="19">
        <v>17</v>
      </c>
      <c r="E37" s="19" t="s">
        <v>39</v>
      </c>
      <c r="F37" s="14" t="s">
        <v>64</v>
      </c>
      <c r="G37" s="25" t="s">
        <v>41</v>
      </c>
      <c r="H37" s="14" t="s">
        <v>3</v>
      </c>
      <c r="I37" s="19"/>
      <c r="J37" s="19"/>
      <c r="K37" s="19"/>
      <c r="L37" s="14" t="s">
        <v>36</v>
      </c>
      <c r="M37" s="48">
        <v>12.1</v>
      </c>
      <c r="N37" s="35">
        <v>182.32998625936997</v>
      </c>
      <c r="O37" s="30">
        <f t="shared" si="9"/>
        <v>226.08918296161877</v>
      </c>
      <c r="P37" s="30">
        <f t="shared" si="10"/>
        <v>182.32998625936997</v>
      </c>
      <c r="Q37" s="30">
        <f t="shared" si="11"/>
        <v>226.08918296161877</v>
      </c>
    </row>
    <row r="38" spans="1:17" ht="18.75" customHeight="1">
      <c r="A38" s="20" t="s">
        <v>116</v>
      </c>
      <c r="B38" s="20">
        <v>235</v>
      </c>
      <c r="C38" s="20">
        <v>55</v>
      </c>
      <c r="D38" s="20">
        <v>17</v>
      </c>
      <c r="E38" s="20" t="s">
        <v>39</v>
      </c>
      <c r="F38" s="15" t="s">
        <v>65</v>
      </c>
      <c r="G38" s="26" t="s">
        <v>41</v>
      </c>
      <c r="H38" s="15" t="s">
        <v>3</v>
      </c>
      <c r="I38" s="20"/>
      <c r="J38" s="20"/>
      <c r="K38" s="20"/>
      <c r="L38" s="15" t="s">
        <v>37</v>
      </c>
      <c r="M38" s="49">
        <v>12.8</v>
      </c>
      <c r="N38" s="36">
        <v>196.73595208102435</v>
      </c>
      <c r="O38" s="31">
        <f t="shared" si="9"/>
        <v>243.9525805804702</v>
      </c>
      <c r="P38" s="31">
        <f t="shared" si="10"/>
        <v>196.73595208102435</v>
      </c>
      <c r="Q38" s="31">
        <f t="shared" si="11"/>
        <v>243.9525805804702</v>
      </c>
    </row>
    <row r="39" spans="1:17" s="9" customFormat="1" ht="18.75" customHeight="1">
      <c r="A39" s="65" t="s">
        <v>77</v>
      </c>
      <c r="B39" s="65"/>
      <c r="C39" s="65"/>
      <c r="D39" s="65"/>
      <c r="E39" s="17"/>
      <c r="F39" s="13"/>
      <c r="G39" s="24"/>
      <c r="H39" s="13"/>
      <c r="I39" s="17"/>
      <c r="J39" s="17"/>
      <c r="K39" s="17"/>
      <c r="L39" s="13"/>
      <c r="M39" s="47"/>
      <c r="N39" s="37"/>
      <c r="O39" s="32"/>
      <c r="P39" s="32"/>
      <c r="Q39" s="32"/>
    </row>
    <row r="40" spans="1:17" ht="18.75" customHeight="1">
      <c r="A40" s="19" t="s">
        <v>117</v>
      </c>
      <c r="B40" s="19">
        <v>195</v>
      </c>
      <c r="C40" s="19">
        <v>50</v>
      </c>
      <c r="D40" s="19">
        <v>15</v>
      </c>
      <c r="E40" s="19" t="s">
        <v>39</v>
      </c>
      <c r="F40" s="14" t="s">
        <v>43</v>
      </c>
      <c r="G40" s="25" t="s">
        <v>41</v>
      </c>
      <c r="H40" s="14" t="s">
        <v>3</v>
      </c>
      <c r="I40" s="19"/>
      <c r="J40" s="19"/>
      <c r="K40" s="19"/>
      <c r="L40" s="14" t="s">
        <v>11</v>
      </c>
      <c r="M40" s="48">
        <v>7.9</v>
      </c>
      <c r="N40" s="35">
        <v>112.70115145470724</v>
      </c>
      <c r="O40" s="30">
        <f>N40*1.24</f>
        <v>139.74942780383699</v>
      </c>
      <c r="P40" s="30">
        <f>N40*(1-$Q$5)</f>
        <v>112.70115145470724</v>
      </c>
      <c r="Q40" s="30">
        <f>P40*1.24</f>
        <v>139.74942780383699</v>
      </c>
    </row>
    <row r="41" spans="1:17" ht="18.75" customHeight="1">
      <c r="A41" s="20" t="s">
        <v>118</v>
      </c>
      <c r="B41" s="20">
        <v>215</v>
      </c>
      <c r="C41" s="20">
        <v>50</v>
      </c>
      <c r="D41" s="20">
        <v>17</v>
      </c>
      <c r="E41" s="20" t="s">
        <v>39</v>
      </c>
      <c r="F41" s="15" t="s">
        <v>51</v>
      </c>
      <c r="G41" s="26" t="s">
        <v>41</v>
      </c>
      <c r="H41" s="15" t="s">
        <v>3</v>
      </c>
      <c r="I41" s="20"/>
      <c r="J41" s="20"/>
      <c r="K41" s="20"/>
      <c r="L41" s="15" t="s">
        <v>33</v>
      </c>
      <c r="M41" s="49">
        <v>10.4</v>
      </c>
      <c r="N41" s="36">
        <v>171.52551189312922</v>
      </c>
      <c r="O41" s="31">
        <f>N41*1.24</f>
        <v>212.69163474748024</v>
      </c>
      <c r="P41" s="31">
        <f>N41*(1-$Q$5)</f>
        <v>171.52551189312922</v>
      </c>
      <c r="Q41" s="31">
        <f>P41*1.24</f>
        <v>212.69163474748024</v>
      </c>
    </row>
    <row r="42" spans="1:17" ht="18.75" customHeight="1">
      <c r="A42" s="19" t="s">
        <v>119</v>
      </c>
      <c r="B42" s="19">
        <v>225</v>
      </c>
      <c r="C42" s="19">
        <v>50</v>
      </c>
      <c r="D42" s="19">
        <v>17</v>
      </c>
      <c r="E42" s="19" t="s">
        <v>39</v>
      </c>
      <c r="F42" s="14" t="s">
        <v>63</v>
      </c>
      <c r="G42" s="25" t="s">
        <v>41</v>
      </c>
      <c r="H42" s="14" t="s">
        <v>3</v>
      </c>
      <c r="I42" s="19"/>
      <c r="J42" s="19"/>
      <c r="K42" s="19"/>
      <c r="L42" s="14" t="s">
        <v>34</v>
      </c>
      <c r="M42" s="48">
        <v>11.5</v>
      </c>
      <c r="N42" s="35">
        <v>183.53048341117449</v>
      </c>
      <c r="O42" s="30">
        <f>N42*1.24</f>
        <v>227.57779942985636</v>
      </c>
      <c r="P42" s="30">
        <f>N42*(1-$Q$5)</f>
        <v>183.53048341117449</v>
      </c>
      <c r="Q42" s="30">
        <f>P42*1.24</f>
        <v>227.57779942985636</v>
      </c>
    </row>
    <row r="43" spans="1:17" s="9" customFormat="1" ht="18.75" customHeight="1">
      <c r="A43" s="65" t="s">
        <v>78</v>
      </c>
      <c r="B43" s="65"/>
      <c r="C43" s="65"/>
      <c r="D43" s="65"/>
      <c r="E43" s="17"/>
      <c r="F43" s="13"/>
      <c r="G43" s="24"/>
      <c r="H43" s="13"/>
      <c r="I43" s="17"/>
      <c r="J43" s="17"/>
      <c r="K43" s="17"/>
      <c r="L43" s="13"/>
      <c r="M43" s="47"/>
      <c r="N43" s="37"/>
      <c r="O43" s="32"/>
      <c r="P43" s="32"/>
      <c r="Q43" s="32"/>
    </row>
    <row r="44" spans="1:17" ht="18.75" customHeight="1">
      <c r="A44" s="19" t="s">
        <v>120</v>
      </c>
      <c r="B44" s="19">
        <v>225</v>
      </c>
      <c r="C44" s="19">
        <v>45</v>
      </c>
      <c r="D44" s="19">
        <v>17</v>
      </c>
      <c r="E44" s="19" t="s">
        <v>39</v>
      </c>
      <c r="F44" s="14" t="s">
        <v>48</v>
      </c>
      <c r="G44" s="25" t="s">
        <v>41</v>
      </c>
      <c r="H44" s="14" t="s">
        <v>3</v>
      </c>
      <c r="I44" s="19"/>
      <c r="J44" s="19"/>
      <c r="K44" s="19"/>
      <c r="L44" s="14" t="s">
        <v>32</v>
      </c>
      <c r="M44" s="48">
        <v>10.3</v>
      </c>
      <c r="N44" s="35">
        <v>165.52302613410654</v>
      </c>
      <c r="O44" s="30">
        <f>N44*1.24</f>
        <v>205.24855240629211</v>
      </c>
      <c r="P44" s="30">
        <f>N44*(1-$Q$5)</f>
        <v>165.52302613410654</v>
      </c>
      <c r="Q44" s="30">
        <f>P44*1.24</f>
        <v>205.24855240629211</v>
      </c>
    </row>
    <row r="45" spans="1:17" s="11" customFormat="1" ht="34.5" customHeight="1">
      <c r="A45" s="63" t="s">
        <v>79</v>
      </c>
      <c r="B45" s="63"/>
      <c r="C45" s="63"/>
      <c r="D45" s="63"/>
      <c r="E45" s="63"/>
      <c r="F45" s="27"/>
      <c r="G45" s="28"/>
      <c r="H45" s="27"/>
      <c r="I45" s="40"/>
      <c r="J45" s="40"/>
      <c r="K45" s="40"/>
      <c r="L45" s="27"/>
      <c r="M45" s="50"/>
      <c r="N45" s="38"/>
      <c r="O45" s="33"/>
      <c r="P45" s="33"/>
      <c r="Q45" s="33"/>
    </row>
    <row r="46" spans="1:17" ht="18.600000000000001" customHeight="1">
      <c r="A46" s="19" t="s">
        <v>121</v>
      </c>
      <c r="B46" s="19">
        <v>185</v>
      </c>
      <c r="C46" s="19" t="s">
        <v>86</v>
      </c>
      <c r="D46" s="19">
        <v>14</v>
      </c>
      <c r="E46" s="19" t="s">
        <v>40</v>
      </c>
      <c r="F46" s="14" t="s">
        <v>87</v>
      </c>
      <c r="G46" s="25" t="s">
        <v>41</v>
      </c>
      <c r="H46" s="14" t="s">
        <v>88</v>
      </c>
      <c r="I46" s="19"/>
      <c r="J46" s="19"/>
      <c r="K46" s="19"/>
      <c r="L46" s="41" t="s">
        <v>139</v>
      </c>
      <c r="M46" s="48">
        <v>9.89</v>
      </c>
      <c r="N46" s="35">
        <v>121.10463151733894</v>
      </c>
      <c r="O46" s="30">
        <f t="shared" ref="O46:O51" si="12">N46*1.24</f>
        <v>150.16974308150029</v>
      </c>
      <c r="P46" s="30">
        <f>N46*(1-$Q$5)</f>
        <v>121.10463151733894</v>
      </c>
      <c r="Q46" s="30">
        <f>P46*1.24</f>
        <v>150.16974308150029</v>
      </c>
    </row>
    <row r="47" spans="1:17" ht="18.600000000000001" customHeight="1">
      <c r="A47" s="20" t="s">
        <v>136</v>
      </c>
      <c r="B47" s="20">
        <v>185</v>
      </c>
      <c r="C47" s="20" t="s">
        <v>86</v>
      </c>
      <c r="D47" s="20">
        <v>14</v>
      </c>
      <c r="E47" s="20" t="s">
        <v>125</v>
      </c>
      <c r="F47" s="15" t="s">
        <v>137</v>
      </c>
      <c r="G47" s="26" t="s">
        <v>127</v>
      </c>
      <c r="H47" s="15" t="s">
        <v>132</v>
      </c>
      <c r="I47" s="20"/>
      <c r="J47" s="20"/>
      <c r="K47" s="20"/>
      <c r="L47" s="56" t="s">
        <v>138</v>
      </c>
      <c r="M47" s="49">
        <v>9.94</v>
      </c>
      <c r="N47" s="36">
        <v>113.8876144281661</v>
      </c>
      <c r="O47" s="31">
        <f t="shared" si="12"/>
        <v>141.22064189092598</v>
      </c>
      <c r="P47" s="31">
        <f>N47*(1-$Q$5)</f>
        <v>113.8876144281661</v>
      </c>
      <c r="Q47" s="31">
        <f>P47*1.24</f>
        <v>141.22064189092598</v>
      </c>
    </row>
    <row r="48" spans="1:17" ht="19.5" customHeight="1">
      <c r="A48" s="51"/>
      <c r="B48" s="51"/>
      <c r="C48" s="51"/>
      <c r="D48" s="51"/>
      <c r="E48" s="51"/>
      <c r="F48" s="52"/>
      <c r="G48" s="52"/>
      <c r="H48" s="52"/>
      <c r="I48" s="51"/>
      <c r="J48" s="51"/>
      <c r="K48" s="53"/>
      <c r="L48" s="52"/>
      <c r="M48" s="54"/>
      <c r="N48" s="51"/>
      <c r="O48" s="52"/>
      <c r="P48" s="55"/>
      <c r="Q48" s="55"/>
    </row>
    <row r="49" spans="1:17" ht="18.600000000000001" customHeight="1">
      <c r="A49" s="19" t="s">
        <v>122</v>
      </c>
      <c r="B49" s="19">
        <v>195</v>
      </c>
      <c r="C49" s="19">
        <v>70</v>
      </c>
      <c r="D49" s="19">
        <v>15</v>
      </c>
      <c r="E49" s="19" t="s">
        <v>40</v>
      </c>
      <c r="F49" s="14" t="s">
        <v>53</v>
      </c>
      <c r="G49" s="25" t="s">
        <v>41</v>
      </c>
      <c r="H49" s="14" t="s">
        <v>19</v>
      </c>
      <c r="I49" s="19"/>
      <c r="J49" s="19"/>
      <c r="K49" s="19"/>
      <c r="L49" s="14" t="s">
        <v>20</v>
      </c>
      <c r="M49" s="48">
        <v>10.4</v>
      </c>
      <c r="N49" s="35">
        <v>128.30761442816609</v>
      </c>
      <c r="O49" s="30">
        <f t="shared" si="12"/>
        <v>159.10144189092594</v>
      </c>
      <c r="P49" s="30">
        <f>N49*(1-$Q$5)</f>
        <v>128.30761442816609</v>
      </c>
      <c r="Q49" s="30">
        <f>P49*1.24</f>
        <v>159.10144189092594</v>
      </c>
    </row>
    <row r="50" spans="1:17" ht="18.600000000000001" customHeight="1">
      <c r="A50" s="20" t="s">
        <v>124</v>
      </c>
      <c r="B50" s="20">
        <v>195</v>
      </c>
      <c r="C50" s="20">
        <v>70</v>
      </c>
      <c r="D50" s="20">
        <v>15</v>
      </c>
      <c r="E50" s="20" t="s">
        <v>125</v>
      </c>
      <c r="F50" s="15" t="s">
        <v>126</v>
      </c>
      <c r="G50" s="26" t="s">
        <v>127</v>
      </c>
      <c r="H50" s="15" t="s">
        <v>128</v>
      </c>
      <c r="I50" s="20" t="s">
        <v>129</v>
      </c>
      <c r="J50" s="20" t="s">
        <v>130</v>
      </c>
      <c r="K50" s="20">
        <v>72</v>
      </c>
      <c r="L50" s="15" t="s">
        <v>131</v>
      </c>
      <c r="M50" s="49">
        <v>10.59</v>
      </c>
      <c r="N50" s="36">
        <v>113.8876144281661</v>
      </c>
      <c r="O50" s="31">
        <f t="shared" si="12"/>
        <v>141.22064189092598</v>
      </c>
      <c r="P50" s="31">
        <f>N50*(1-$Q$5)</f>
        <v>113.8876144281661</v>
      </c>
      <c r="Q50" s="31">
        <f>P50*1.24</f>
        <v>141.22064189092598</v>
      </c>
    </row>
    <row r="51" spans="1:17" ht="18.75" customHeight="1">
      <c r="A51" s="19" t="s">
        <v>123</v>
      </c>
      <c r="B51" s="19">
        <v>225</v>
      </c>
      <c r="C51" s="19">
        <v>70</v>
      </c>
      <c r="D51" s="19">
        <v>15</v>
      </c>
      <c r="E51" s="19" t="s">
        <v>40</v>
      </c>
      <c r="F51" s="14" t="s">
        <v>56</v>
      </c>
      <c r="G51" s="25" t="s">
        <v>41</v>
      </c>
      <c r="H51" s="14" t="s">
        <v>19</v>
      </c>
      <c r="I51" s="19"/>
      <c r="J51" s="19"/>
      <c r="K51" s="19"/>
      <c r="L51" s="14" t="s">
        <v>23</v>
      </c>
      <c r="M51" s="48">
        <v>12.8</v>
      </c>
      <c r="N51" s="35">
        <v>146.31507170523409</v>
      </c>
      <c r="O51" s="30">
        <f t="shared" si="12"/>
        <v>181.43068891449028</v>
      </c>
      <c r="P51" s="30">
        <f>N51*(1-$Q$5)</f>
        <v>146.31507170523409</v>
      </c>
      <c r="Q51" s="30">
        <f>P51*1.24</f>
        <v>181.43068891449028</v>
      </c>
    </row>
    <row r="52" spans="1:17" ht="19.5" customHeight="1">
      <c r="A52" s="51"/>
      <c r="B52" s="51"/>
      <c r="C52" s="51"/>
      <c r="D52" s="51"/>
      <c r="E52" s="51"/>
      <c r="F52" s="52"/>
      <c r="G52" s="52"/>
      <c r="H52" s="52"/>
      <c r="I52" s="51"/>
      <c r="J52" s="51"/>
      <c r="K52" s="53"/>
      <c r="L52" s="52"/>
      <c r="M52" s="54"/>
      <c r="N52" s="51"/>
      <c r="O52" s="52"/>
      <c r="P52" s="55"/>
      <c r="Q52" s="55"/>
    </row>
    <row r="53" spans="1:17" ht="18.75">
      <c r="A53" s="19" t="s">
        <v>133</v>
      </c>
      <c r="B53" s="19">
        <v>225</v>
      </c>
      <c r="C53" s="19">
        <v>65</v>
      </c>
      <c r="D53" s="19">
        <v>16</v>
      </c>
      <c r="E53" s="19" t="s">
        <v>125</v>
      </c>
      <c r="F53" s="14" t="s">
        <v>134</v>
      </c>
      <c r="G53" s="25" t="s">
        <v>127</v>
      </c>
      <c r="H53" s="14" t="s">
        <v>132</v>
      </c>
      <c r="I53" s="19" t="s">
        <v>129</v>
      </c>
      <c r="J53" s="19" t="s">
        <v>130</v>
      </c>
      <c r="K53" s="19">
        <v>73</v>
      </c>
      <c r="L53" s="41" t="s">
        <v>135</v>
      </c>
      <c r="M53" s="48">
        <v>13.21</v>
      </c>
      <c r="N53" s="35">
        <v>166.70948910756545</v>
      </c>
      <c r="O53" s="30">
        <f>N53*1.24</f>
        <v>206.71976649338114</v>
      </c>
      <c r="P53" s="30">
        <f>N53*(1-$Q$5)</f>
        <v>166.70948910756545</v>
      </c>
      <c r="Q53" s="30">
        <f>P53*1.24</f>
        <v>206.71976649338114</v>
      </c>
    </row>
  </sheetData>
  <mergeCells count="8">
    <mergeCell ref="A45:E45"/>
    <mergeCell ref="B6:D6"/>
    <mergeCell ref="A7:D7"/>
    <mergeCell ref="A14:D14"/>
    <mergeCell ref="A21:D21"/>
    <mergeCell ref="A30:D30"/>
    <mergeCell ref="A39:D39"/>
    <mergeCell ref="A43:D43"/>
  </mergeCells>
  <pageMargins left="0.39370078740157483" right="0.19685039370078741" top="0.35433070866141736" bottom="0.35433070866141736" header="0.31496062992125984" footer="0.31496062992125984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Roadstone talvi 2019</vt:lpstr>
      <vt:lpstr>'Roadstone talvi 2019'!Tulostusalue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Susanna</cp:lastModifiedBy>
  <cp:lastPrinted>2019-06-18T08:39:22Z</cp:lastPrinted>
  <dcterms:created xsi:type="dcterms:W3CDTF">2017-05-19T07:35:22Z</dcterms:created>
  <dcterms:modified xsi:type="dcterms:W3CDTF">2019-06-18T09:14:20Z</dcterms:modified>
</cp:coreProperties>
</file>